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<sst xmlns="http://schemas.openxmlformats.org/spreadsheetml/2006/main" count="55" uniqueCount="55">
  <si>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</si>
  <si>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ASD020</t>
  </si>
  <si>
    <t xml:space="preserve">Ud</t>
  </si>
  <si>
    <t xml:space="preserve">Pozo drenante, de concreto masivo.</t>
  </si>
  <si>
    <r>
      <rPr>
        <sz val="8.25"/>
        <color rgb="FF000000"/>
        <rFont val="Arial"/>
        <family val="2"/>
      </rPr>
      <t xml:space="preserve">Suministro y montaje de pozo drenante compuesto por elementos prefabricados de concreto masivo, de 1,00 m de diámetro interior y de 1,5 m de altura útil interior, formado por: solera de 25 cm de espesor de concreto reforzado f'c=280 kg/cm² (4000 psi), clase de exposición F0 S1 P1 C1, tamaño máximo del agregado 19 mm (3/4"), consistencia blanda ligeramente armada con electromalla tipo 6x6 2/2 de acero Grado 70; cono asimétrico prefabricado de concreto masivo, con unión rígida machihembrada con junta de goma, de 100 a 60 cm de diámetro interior y 60 cm de altura, resistencia a compresión mayor de 250 kg/cm²; anillo prefabricado de concreto masivo, con unión rígida machihembrada con junta de goma, de 100 cm de diámetro interior y 50 cm de altura, resistencia a compresión mayor de 250 kg/cm²; relleno del trasdós del pozo con concreto masivo f'c=140 kg/cm² (2000 psi), clase de exposición F0 S0 P0 C0, tamaño máximo del agregado 19 mm (3/4"), consistencia blanda; con cierre de marco y tapa de fundición carga de rotura 400 kN, instalado en calzadas de calles, incluyendo las peatonales, o zonas de estacionamiento para todo tipo de vehículos. Incluso material para conexiones y remates, junta expansiva para sellado de juntas y material elastómero para ajuste entre tapa y marco. El precio no incluye la excavación, las bombas de achique ni el relleno perimetral posterior con material de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</si>
  <si>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</si>
  <si>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</si>
  <si>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</si>
  <si>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</si>
  <si>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</si>
  <si>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</si>
  <si>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</si>
  <si>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mt10haf050HFi</t>
  </si>
  <si>
    <t xml:space="preserve">m³</t>
  </si>
  <si>
    <t xml:space="preserve">Concreto f'c=280 kg/cm² (4000 psi), clase de exposición F0 S1 P1 C1, tamaño máximo del agregado 19 mm (3/4"), consistencia blanda, premezclado, según ACI 318.</t>
  </si>
  <si>
    <t xml:space="preserve">mt07ame120ii</t>
  </si>
  <si>
    <t xml:space="preserve">m²</t>
  </si>
  <si>
    <t xml:space="preserve">Electromalla tipo 6x6 2/2 de acero Grado 70, con barras lisas separadas 15,24x15,24 cm de 6,65 mm de diámetro, según ASTM A 185 y ASTM A 497.</t>
  </si>
  <si>
    <t xml:space="preserve">mt46phm010b</t>
  </si>
  <si>
    <t xml:space="preserve">Ud</t>
  </si>
  <si>
    <t xml:space="preserve">Anillo prefabricado de concreto masivo, con unión rígida machihembrada con junta de goma, de 100 cm de diámetro interior y 50 cm de altura, resistencia a compresión mayor de 250 kg/cm², para formación de pozo de visita.</t>
  </si>
  <si>
    <t xml:space="preserve">mt46phm020b</t>
  </si>
  <si>
    <t xml:space="preserve">Ud</t>
  </si>
  <si>
    <t xml:space="preserve">Cono asimétrico prefabricado de concreto masivo, con unión rígida machihembrada con junta de goma, de 100 a 60 cm de diámetro interior y 60 cm de altura, resistencia a compresión mayor de 250 kg/cm², para formación de pozo de visita.</t>
  </si>
  <si>
    <t xml:space="preserve">mt46tpr010q</t>
  </si>
  <si>
    <t xml:space="preserve">Ud</t>
  </si>
  <si>
    <t xml:space="preserve">Tapa circular con bloqueo mediante tres pestañas y marco de fundición dúctil de 850 mm de diámetro exterior y 100 mm de altura, paso libre de 600 mm, para pozo, carga de rotura 400 kN. Tapa revestida con pintura bituminosa y marco provisto de junta de insonorización de polietileno y dispositivo antirrobo.</t>
  </si>
  <si>
    <t xml:space="preserve">mt46phm050</t>
  </si>
  <si>
    <t xml:space="preserve">Ud</t>
  </si>
  <si>
    <t xml:space="preserve">Escalón de polipropileno conformado en U, para pozo, de 330x160 mm, sección transversal de D=25 mm.</t>
  </si>
  <si>
    <t xml:space="preserve">mt10hmf050Gbe</t>
  </si>
  <si>
    <t xml:space="preserve">m³</t>
  </si>
  <si>
    <t xml:space="preserve">Concreto masivo f'c=140 kg/cm² (2000 psi), clase de exposición F0 S0 P0 C0, tamaño máximo del agregado 19 mm (3/4"), consistencia blanda, premezclado, según ACI 318.</t>
  </si>
  <si>
    <t xml:space="preserve">mt46phm060</t>
  </si>
  <si>
    <t xml:space="preserve">m</t>
  </si>
  <si>
    <t xml:space="preserve">Junta expansiva de estructura maciza.</t>
  </si>
  <si>
    <t xml:space="preserve">Subtotal materiales:</t>
  </si>
  <si>
    <t xml:space="preserve">Equipo y herramienta</t>
  </si>
  <si>
    <t xml:space="preserve">mq04cag010a</t>
  </si>
  <si>
    <t xml:space="preserve">h</t>
  </si>
  <si>
    <t xml:space="preserve">Camión con grúa de hasta 6 t.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</si>
  <si>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</si>
  <si>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</si>
  <si>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</si>
  <si>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</si>
  <si>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</si>
  <si>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</si>
  <si>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</si>
  <si>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</si>
  <si>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</si>
  <si>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</si>
  <si>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</si>
  <si>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</si>
  <si>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253,98Q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</si>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</sst>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64.43" customWidth="1"/>
    <col min="5" max="5" width="14.11" customWidth="1"/>
    <col min="6" max="6" width="15.98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0.45</v>
      </c>
      <c r="F10" s="12">
        <v>1456.18</v>
      </c>
      <c r="G10" s="12">
        <f ca="1">ROUND(INDIRECT(ADDRESS(ROW()+(0), COLUMN()+(-2), 1))*INDIRECT(ADDRESS(ROW()+(0), COLUMN()+(-1), 1)), 2)</f>
        <v>655.28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1.75</v>
      </c>
      <c r="F11" s="12">
        <v>25.54</v>
      </c>
      <c r="G11" s="12">
        <f ca="1">ROUND(INDIRECT(ADDRESS(ROW()+(0), COLUMN()+(-2), 1))*INDIRECT(ADDRESS(ROW()+(0), COLUMN()+(-1), 1)), 2)</f>
        <v>44.7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377.67</v>
      </c>
      <c r="G12" s="12">
        <f ca="1">ROUND(INDIRECT(ADDRESS(ROW()+(0), COLUMN()+(-2), 1))*INDIRECT(ADDRESS(ROW()+(0), COLUMN()+(-1), 1)), 2)</f>
        <v>377.67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533.45</v>
      </c>
      <c r="G13" s="12">
        <f ca="1">ROUND(INDIRECT(ADDRESS(ROW()+(0), COLUMN()+(-2), 1))*INDIRECT(ADDRESS(ROW()+(0), COLUMN()+(-1), 1)), 2)</f>
        <v>533.45</v>
      </c>
    </row>
    <row r="14" spans="1:7" ht="55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1097.05</v>
      </c>
      <c r="G14" s="12">
        <f ca="1">ROUND(INDIRECT(ADDRESS(ROW()+(0), COLUMN()+(-2), 1))*INDIRECT(ADDRESS(ROW()+(0), COLUMN()+(-1), 1)), 2)</f>
        <v>1097.05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4</v>
      </c>
      <c r="F15" s="12">
        <v>44.36</v>
      </c>
      <c r="G15" s="12">
        <f ca="1">ROUND(INDIRECT(ADDRESS(ROW()+(0), COLUMN()+(-2), 1))*INDIRECT(ADDRESS(ROW()+(0), COLUMN()+(-1), 1)), 2)</f>
        <v>177.44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1.35</v>
      </c>
      <c r="F16" s="12">
        <v>1227.24</v>
      </c>
      <c r="G16" s="12">
        <f ca="1">ROUND(INDIRECT(ADDRESS(ROW()+(0), COLUMN()+(-2), 1))*INDIRECT(ADDRESS(ROW()+(0), COLUMN()+(-1), 1)), 2)</f>
        <v>1656.77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3">
        <v>1</v>
      </c>
      <c r="F17" s="14">
        <v>30.62</v>
      </c>
      <c r="G17" s="14">
        <f ca="1">ROUND(INDIRECT(ADDRESS(ROW()+(0), COLUMN()+(-2), 1))*INDIRECT(ADDRESS(ROW()+(0), COLUMN()+(-1), 1)), 2)</f>
        <v>30.62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4572.98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0.2</v>
      </c>
      <c r="F20" s="14">
        <v>400.51</v>
      </c>
      <c r="G20" s="14">
        <f ca="1">ROUND(INDIRECT(ADDRESS(ROW()+(0), COLUMN()+(-2), 1))*INDIRECT(ADDRESS(ROW()+(0), COLUMN()+(-1), 1)), 2)</f>
        <v>80.1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1))), 2)</f>
        <v>80.1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4.136</v>
      </c>
      <c r="F23" s="12">
        <v>57.51</v>
      </c>
      <c r="G23" s="12">
        <f ca="1">ROUND(INDIRECT(ADDRESS(ROW()+(0), COLUMN()+(-2), 1))*INDIRECT(ADDRESS(ROW()+(0), COLUMN()+(-1), 1)), 2)</f>
        <v>237.86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3">
        <v>2.15</v>
      </c>
      <c r="F24" s="14">
        <v>41.41</v>
      </c>
      <c r="G24" s="14">
        <f ca="1">ROUND(INDIRECT(ADDRESS(ROW()+(0), COLUMN()+(-2), 1))*INDIRECT(ADDRESS(ROW()+(0), COLUMN()+(-1), 1)), 2)</f>
        <v>89.03</v>
      </c>
    </row>
    <row r="25" spans="1:7" ht="13.50" thickBot="1" customHeight="1">
      <c r="A25" s="15"/>
      <c r="B25" s="15"/>
      <c r="C25" s="15"/>
      <c r="D25" s="15"/>
      <c r="E25" s="9" t="s">
        <v>49</v>
      </c>
      <c r="F25" s="9"/>
      <c r="G25" s="17">
        <f ca="1">ROUND(SUM(INDIRECT(ADDRESS(ROW()+(-1), COLUMN()+(0), 1)),INDIRECT(ADDRESS(ROW()+(-2), COLUMN()+(0), 1))), 2)</f>
        <v>326.89</v>
      </c>
    </row>
    <row r="26" spans="1:7" ht="13.50" thickBot="1" customHeight="1">
      <c r="A26" s="15">
        <v>4</v>
      </c>
      <c r="B26" s="15"/>
      <c r="C26" s="15"/>
      <c r="D26" s="18" t="s">
        <v>50</v>
      </c>
      <c r="E26" s="18"/>
      <c r="F26" s="15"/>
      <c r="G26" s="15"/>
    </row>
    <row r="27" spans="1:7" ht="13.50" thickBot="1" customHeight="1">
      <c r="A27" s="19"/>
      <c r="B27" s="19"/>
      <c r="C27" s="20" t="s">
        <v>51</v>
      </c>
      <c r="D27" s="19" t="s">
        <v>52</v>
      </c>
      <c r="E27" s="13">
        <v>2</v>
      </c>
      <c r="F27" s="14">
        <f ca="1">ROUND(SUM(INDIRECT(ADDRESS(ROW()+(-2), COLUMN()+(1), 1)),INDIRECT(ADDRESS(ROW()+(-6), COLUMN()+(1), 1)),INDIRECT(ADDRESS(ROW()+(-9), COLUMN()+(1), 1))), 2)</f>
        <v>4979.97</v>
      </c>
      <c r="G27" s="14">
        <f ca="1">ROUND(INDIRECT(ADDRESS(ROW()+(0), COLUMN()+(-2), 1))*INDIRECT(ADDRESS(ROW()+(0), COLUMN()+(-1), 1))/100, 2)</f>
        <v>99.6</v>
      </c>
    </row>
    <row r="28" spans="1:7" ht="13.50" thickBot="1" customHeight="1">
      <c r="A28" s="21" t="s">
        <v>53</v>
      </c>
      <c r="B28" s="21"/>
      <c r="C28" s="22"/>
      <c r="D28" s="23"/>
      <c r="E28" s="24" t="s">
        <v>54</v>
      </c>
      <c r="F28" s="25"/>
      <c r="G28" s="26">
        <f ca="1">ROUND(SUM(INDIRECT(ADDRESS(ROW()+(-1), COLUMN()+(0), 1)),INDIRECT(ADDRESS(ROW()+(-3), COLUMN()+(0), 1)),INDIRECT(ADDRESS(ROW()+(-7), COLUMN()+(0), 1)),INDIRECT(ADDRESS(ROW()+(-10), COLUMN()+(0), 1))), 2)</f>
        <v>5079.57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  <mergeCell ref="A22:B22"/>
    <mergeCell ref="D22:E22"/>
    <mergeCell ref="A23:B23"/>
    <mergeCell ref="A24:B24"/>
    <mergeCell ref="A25:B25"/>
    <mergeCell ref="E25:F25"/>
    <mergeCell ref="A26:B26"/>
    <mergeCell ref="D26:E26"/>
    <mergeCell ref="A27:B27"/>
    <mergeCell ref="A28:D28"/>
    <mergeCell ref="E28:F28"/>
  </mergeCells>
  <pageMargins left="0.147638" right="0.147638" top="0.206693" bottom="0.206693" header="0.0" footer="0.0"/>
  <pageSetup paperSize="9" orientation="portrait"/>
  <rowBreaks count="0" manualBreakCount="0">
    </rowBreaks>
</worksheet>
</file>