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<sst xmlns="http://schemas.openxmlformats.org/spreadsheetml/2006/main" count="68" uniqueCount="68">
  <si>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</si>
  <si>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ICC128</t>
  </si>
  <si>
    <t xml:space="preserve">Ud</t>
  </si>
  <si>
    <t xml:space="preserve">Caldera a gasoil, colectiva, de baja temperatura, de pie, de lámina de acero.</t>
  </si>
  <si>
    <r>
      <rPr>
        <sz val="8.25"/>
        <color rgb="FF000000"/>
        <rFont val="Arial"/>
        <family val="2"/>
      </rPr>
      <t xml:space="preserve">Caldera de pie, de baja temperatura, con cuerpo de lámina de acero, gran aislamiento térmico y puerta frontal con posibilidad de giro a izquierda o a derecha, para quemador presurizado de gasoil o gas, potencia útil de 85 a 120 kW, peso 450 kg, dimensiones 1522x800x1157 mm,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mampostero compacta. Incluso válvulas de corte, filtro de gasoil, contador de gasoil, válvula de seguridad, purgadores, y desagüe a sumidero para el vaciado de la caldera y el drenaje de la válvula de seguridad, sin incluir el conducto para evacuación de los productos de la combustión.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</si>
  <si>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</si>
  <si>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</si>
  <si>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</si>
  <si>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</si>
  <si>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</si>
  <si>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</si>
  <si>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</si>
  <si>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mt38cbu071ac</t>
  </si>
  <si>
    <t xml:space="preserve">Ud</t>
  </si>
  <si>
    <t xml:space="preserve">Caldera de pie, de baja temperatura, con cuerpo de lámina de acero, gran aislamiento térmico y puerta frontal con posibilidad de giro a izquierda o a derecha, para quemador presurizado de gasoil o gas, potencia útil de 85 a 120 kW, peso 450 kg, dimensiones 1522x800x1157 mm,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albañil compacta.</t>
  </si>
  <si>
    <t xml:space="preserve">mt38ccg100a</t>
  </si>
  <si>
    <t xml:space="preserve">Ud</t>
  </si>
  <si>
    <t xml:space="preserve">Quemador presurizado modulante para gasoil, de potencia máxima 120 kW, con encendido electrónico.</t>
  </si>
  <si>
    <t xml:space="preserve">mt37sve010a</t>
  </si>
  <si>
    <t xml:space="preserve">Ud</t>
  </si>
  <si>
    <t xml:space="preserve">Válvula de esfera de latón niquelado para roscar de 3/8".</t>
  </si>
  <si>
    <t xml:space="preserve">mt38sss210a</t>
  </si>
  <si>
    <t xml:space="preserve">Ud</t>
  </si>
  <si>
    <t xml:space="preserve">Filtro de gasoil retenedor de residuos de aluminio, con tamiz de acero inoxidable con perforaciones de 0,1 mm de diámetro, con rosca de 3/8".</t>
  </si>
  <si>
    <t xml:space="preserve">mt38sss200b</t>
  </si>
  <si>
    <t xml:space="preserve">Ud</t>
  </si>
  <si>
    <t xml:space="preserve">Contador de gasoil, para roscar, de 3/8" de diámetro nominal, caudal máximo de 200 l/h y temperatura máxima del líquido conducido 60°C, incluso racores de conexión.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</si>
  <si>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</si>
  <si>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</si>
  <si>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</si>
  <si>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</si>
  <si>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</si>
  <si>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</si>
  <si>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mt38sss120</t>
  </si>
  <si>
    <t xml:space="preserve">Ud</t>
  </si>
  <si>
    <t xml:space="preserve">Pirostato de rearme manual.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</si>
  <si>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</si>
  <si>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</si>
  <si>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</si>
  <si>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</si>
  <si>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</si>
  <si>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</si>
  <si>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</si>
  <si>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</si>
  <si>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</si>
  <si>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mt38ccg011a</t>
  </si>
  <si>
    <t xml:space="preserve">Ud</t>
  </si>
  <si>
    <t xml:space="preserve">Puesta en marcha del quemador para gasoil.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</si>
  <si>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</si>
  <si>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</si>
  <si>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</si>
  <si>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</si>
  <si>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</si>
  <si>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</si>
  <si>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</si>
  <si>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</si>
  <si>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</si>
  <si>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</si>
  <si>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</si>
  <si>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</si>
  <si>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</si>
  <si>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</si>
  <si>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</si>
  <si>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</si>
  <si>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</si>
  <si>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</si>
  <si>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81.532,47Q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</si>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</sst>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56584.5</v>
      </c>
      <c r="G10" s="12">
        <f ca="1">ROUND(INDIRECT(ADDRESS(ROW()+(0), COLUMN()+(-2), 1))*INDIRECT(ADDRESS(ROW()+(0), COLUMN()+(-1), 1)), 2)</f>
        <v>56584.5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8766</v>
      </c>
      <c r="G11" s="12">
        <f ca="1">ROUND(INDIRECT(ADDRESS(ROW()+(0), COLUMN()+(-2), 1))*INDIRECT(ADDRESS(ROW()+(0), COLUMN()+(-1), 1)), 2)</f>
        <v>8766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40.35</v>
      </c>
      <c r="G12" s="12">
        <f ca="1">ROUND(INDIRECT(ADDRESS(ROW()+(0), COLUMN()+(-2), 1))*INDIRECT(ADDRESS(ROW()+(0), COLUMN()+(-1), 1)), 2)</f>
        <v>80.7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55.26</v>
      </c>
      <c r="G13" s="12">
        <f ca="1">ROUND(INDIRECT(ADDRESS(ROW()+(0), COLUMN()+(-2), 1))*INDIRECT(ADDRESS(ROW()+(0), COLUMN()+(-1), 1)), 2)</f>
        <v>55.26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3722.55</v>
      </c>
      <c r="G14" s="12">
        <f ca="1">ROUND(INDIRECT(ADDRESS(ROW()+(0), COLUMN()+(-2), 1))*INDIRECT(ADDRESS(ROW()+(0), COLUMN()+(-1), 1)), 2)</f>
        <v>3722.55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42.79</v>
      </c>
      <c r="G15" s="12">
        <f ca="1">ROUND(INDIRECT(ADDRESS(ROW()+(0), COLUMN()+(-2), 1))*INDIRECT(ADDRESS(ROW()+(0), COLUMN()+(-1), 1)), 2)</f>
        <v>42.79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2</v>
      </c>
      <c r="F16" s="12">
        <v>84.63</v>
      </c>
      <c r="G16" s="12">
        <f ca="1">ROUND(INDIRECT(ADDRESS(ROW()+(0), COLUMN()+(-2), 1))*INDIRECT(ADDRESS(ROW()+(0), COLUMN()+(-1), 1)), 2)</f>
        <v>169.26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781.28</v>
      </c>
      <c r="G17" s="12">
        <f ca="1">ROUND(INDIRECT(ADDRESS(ROW()+(0), COLUMN()+(-2), 1))*INDIRECT(ADDRESS(ROW()+(0), COLUMN()+(-1), 1)), 2)</f>
        <v>781.28</v>
      </c>
    </row>
    <row r="18" spans="1:7" ht="34.5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166.44</v>
      </c>
      <c r="G18" s="12">
        <f ca="1">ROUND(INDIRECT(ADDRESS(ROW()+(0), COLUMN()+(-2), 1))*INDIRECT(ADDRESS(ROW()+(0), COLUMN()+(-1), 1)), 2)</f>
        <v>166.44</v>
      </c>
    </row>
    <row r="19" spans="1:7" ht="45.00" thickBot="1" customHeight="1">
      <c r="A19" s="1" t="s">
        <v>39</v>
      </c>
      <c r="B19" s="1"/>
      <c r="C19" s="10" t="s">
        <v>40</v>
      </c>
      <c r="D19" s="1" t="s">
        <v>41</v>
      </c>
      <c r="E19" s="11">
        <v>10</v>
      </c>
      <c r="F19" s="12">
        <v>4.09</v>
      </c>
      <c r="G19" s="12">
        <f ca="1">ROUND(INDIRECT(ADDRESS(ROW()+(0), COLUMN()+(-2), 1))*INDIRECT(ADDRESS(ROW()+(0), COLUMN()+(-1), 1)), 2)</f>
        <v>40.9</v>
      </c>
    </row>
    <row r="20" spans="1:7" ht="55.50" thickBot="1" customHeight="1">
      <c r="A20" s="1" t="s">
        <v>42</v>
      </c>
      <c r="B20" s="1"/>
      <c r="C20" s="10" t="s">
        <v>43</v>
      </c>
      <c r="D20" s="1" t="s">
        <v>44</v>
      </c>
      <c r="E20" s="11">
        <v>20</v>
      </c>
      <c r="F20" s="12">
        <v>4.55</v>
      </c>
      <c r="G20" s="12">
        <f ca="1">ROUND(INDIRECT(ADDRESS(ROW()+(0), COLUMN()+(-2), 1))*INDIRECT(ADDRESS(ROW()+(0), COLUMN()+(-1), 1)), 2)</f>
        <v>91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1664.43</v>
      </c>
      <c r="G21" s="12">
        <f ca="1">ROUND(INDIRECT(ADDRESS(ROW()+(0), COLUMN()+(-2), 1))*INDIRECT(ADDRESS(ROW()+(0), COLUMN()+(-1), 1)), 2)</f>
        <v>1664.43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1">
        <v>1</v>
      </c>
      <c r="F22" s="12">
        <v>18.64</v>
      </c>
      <c r="G22" s="12">
        <f ca="1">ROUND(INDIRECT(ADDRESS(ROW()+(0), COLUMN()+(-2), 1))*INDIRECT(ADDRESS(ROW()+(0), COLUMN()+(-1), 1)), 2)</f>
        <v>18.64</v>
      </c>
    </row>
    <row r="23" spans="1:7" ht="13.50" thickBot="1" customHeight="1">
      <c r="A23" s="1" t="s">
        <v>51</v>
      </c>
      <c r="B23" s="1"/>
      <c r="C23" s="10" t="s">
        <v>52</v>
      </c>
      <c r="D23" s="1" t="s">
        <v>53</v>
      </c>
      <c r="E23" s="13">
        <v>1</v>
      </c>
      <c r="F23" s="14">
        <v>13.54</v>
      </c>
      <c r="G23" s="14">
        <f ca="1">ROUND(INDIRECT(ADDRESS(ROW()+(0), COLUMN()+(-2), 1))*INDIRECT(ADDRESS(ROW()+(0), COLUMN()+(-1), 1)), 2)</f>
        <v>13.54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72197.3</v>
      </c>
    </row>
    <row r="25" spans="1:7" ht="13.50" thickBot="1" customHeight="1">
      <c r="A25" s="15">
        <v>2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4.484</v>
      </c>
      <c r="F26" s="12">
        <v>60.7</v>
      </c>
      <c r="G26" s="12">
        <f ca="1">ROUND(INDIRECT(ADDRESS(ROW()+(0), COLUMN()+(-2), 1))*INDIRECT(ADDRESS(ROW()+(0), COLUMN()+(-1), 1)), 2)</f>
        <v>272.18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3">
        <v>4.484</v>
      </c>
      <c r="F27" s="14">
        <v>44.07</v>
      </c>
      <c r="G27" s="14">
        <f ca="1">ROUND(INDIRECT(ADDRESS(ROW()+(0), COLUMN()+(-2), 1))*INDIRECT(ADDRESS(ROW()+(0), COLUMN()+(-1), 1)), 2)</f>
        <v>197.61</v>
      </c>
    </row>
    <row r="28" spans="1:7" ht="13.50" thickBot="1" customHeight="1">
      <c r="A28" s="15"/>
      <c r="B28" s="15"/>
      <c r="C28" s="15"/>
      <c r="D28" s="15"/>
      <c r="E28" s="9" t="s">
        <v>62</v>
      </c>
      <c r="F28" s="9"/>
      <c r="G28" s="17">
        <f ca="1">ROUND(SUM(INDIRECT(ADDRESS(ROW()+(-1), COLUMN()+(0), 1)),INDIRECT(ADDRESS(ROW()+(-2), COLUMN()+(0), 1))), 2)</f>
        <v>469.79</v>
      </c>
    </row>
    <row r="29" spans="1:7" ht="13.50" thickBot="1" customHeight="1">
      <c r="A29" s="15">
        <v>3</v>
      </c>
      <c r="B29" s="15"/>
      <c r="C29" s="15"/>
      <c r="D29" s="18" t="s">
        <v>63</v>
      </c>
      <c r="E29" s="18"/>
      <c r="F29" s="15"/>
      <c r="G29" s="15"/>
    </row>
    <row r="30" spans="1:7" ht="13.50" thickBot="1" customHeight="1">
      <c r="A30" s="19"/>
      <c r="B30" s="19"/>
      <c r="C30" s="20" t="s">
        <v>64</v>
      </c>
      <c r="D30" s="19" t="s">
        <v>65</v>
      </c>
      <c r="E30" s="13">
        <v>2</v>
      </c>
      <c r="F30" s="14">
        <f ca="1">ROUND(SUM(INDIRECT(ADDRESS(ROW()+(-2), COLUMN()+(1), 1)),INDIRECT(ADDRESS(ROW()+(-6), COLUMN()+(1), 1))), 2)</f>
        <v>72667.1</v>
      </c>
      <c r="G30" s="14">
        <f ca="1">ROUND(INDIRECT(ADDRESS(ROW()+(0), COLUMN()+(-2), 1))*INDIRECT(ADDRESS(ROW()+(0), COLUMN()+(-1), 1))/100, 2)</f>
        <v>1453.34</v>
      </c>
    </row>
    <row r="31" spans="1:7" ht="13.50" thickBot="1" customHeight="1">
      <c r="A31" s="21" t="s">
        <v>66</v>
      </c>
      <c r="B31" s="21"/>
      <c r="C31" s="22"/>
      <c r="D31" s="23"/>
      <c r="E31" s="24" t="s">
        <v>67</v>
      </c>
      <c r="F31" s="25"/>
      <c r="G31" s="26">
        <f ca="1">ROUND(SUM(INDIRECT(ADDRESS(ROW()+(-1), COLUMN()+(0), 1)),INDIRECT(ADDRESS(ROW()+(-3), COLUMN()+(0), 1)),INDIRECT(ADDRESS(ROW()+(-7), COLUMN()+(0), 1))), 2)</f>
        <v>74120.4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E28:F28"/>
    <mergeCell ref="A29:B29"/>
    <mergeCell ref="D29:E29"/>
    <mergeCell ref="A30:B30"/>
    <mergeCell ref="A31:D31"/>
    <mergeCell ref="E31:F31"/>
  </mergeCells>
  <pageMargins left="0.147638" right="0.147638" top="0.206693" bottom="0.206693" header="0.0" footer="0.0"/>
  <pageSetup paperSize="9" orientation="portrait"/>
  <rowBreaks count="0" manualBreakCount="0">
    </rowBreaks>
</worksheet>
</file>