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<sst xmlns="http://schemas.openxmlformats.org/spreadsheetml/2006/main" count="53" uniqueCount="53">
  <si>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</si>
  <si>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ICG135</t>
  </si>
  <si>
    <t xml:space="preserve">Ud</t>
  </si>
  <si>
    <t xml:space="preserve">Caldera a gas, colectiva, de baja temperatura, de pie, de hierro fundido.</t>
  </si>
  <si>
    <r>
      <rPr>
        <sz val="8.25"/>
        <color rgb="FF000000"/>
        <rFont val="Arial"/>
        <family val="2"/>
      </rPr>
      <t xml:space="preserve">Caldera de pie, de baja temperatura, con cuerpo de fundición de hierro GL 180M, 3 pasos de humos rodeando completamente el hogar enteramente refrigerado por agua, fuerte aislamiento térmico, puerta frontal con posibilidad de giro a izquierda o a derecha, para quemador presurizado de gasoil o gas, potencia útil de 40 a 52 kW, peso 227 kg, dimensiones 787x600x1111 mm, de 4 elementos ensamblados, con cuadro de regulación para la regulación de la caldera en función de la temperatura exterior, de un circuito de calefacción, del circuito de agua caliente sanitaria y del circuito de recirculación de agua caliente sanitaria, con sonda de temperatura exterior. Incluso válvula de seguridad, purgadores, pirostato y desagüe a sumidero para el vaciado de la caldera y el drenaje de la válvula de seguridad, sin incluir el conducto para evacuación de los productos de la combustión.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</si>
  <si>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</si>
  <si>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</si>
  <si>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</si>
  <si>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</si>
  <si>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</si>
  <si>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</si>
  <si>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</si>
  <si>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mt38cbu045ab</t>
  </si>
  <si>
    <t xml:space="preserve">Ud</t>
  </si>
  <si>
    <t xml:space="preserve">Caldera de pie, de baja temperatura, con cuerpo de fundición de hierro GL 180M, 3 pasos de humos rodeando completamente el hogar enteramente refrigerado por agua, fuerte aislamiento térmico, puerta frontal con posibilidad de giro a izquierda o a derecha, para quemador presurizado de gasoil o gas, potencia útil de 40 a 52 kW, peso 227 kg, dimensiones 787x600x1111 mm, de 4 elementos ensamblados, con cuadro de regulación para la regulación de la caldera en función de la temperatura exterior, de un circuito de calefacción, del circuito de agua caliente sanitaria y del circuito de recirculación de agua caliente sanitaria, con sonda de temperatura exterior.</t>
  </si>
  <si>
    <t xml:space="preserve">mt38ccg110a</t>
  </si>
  <si>
    <t xml:space="preserve">Ud</t>
  </si>
  <si>
    <t xml:space="preserve">Quemador presurizado modulante para gas, de potencia máxima 60 kW, con encendido electrónico.</t>
  </si>
  <si>
    <t xml:space="preserve">mt35aia010a</t>
  </si>
  <si>
    <t xml:space="preserve">m</t>
  </si>
  <si>
    <t xml:space="preserve">Tubo curvable de PVC, corrugado, de color negro, de 16 mm de diámetro nominal, para canalización empotrada en obra de mampostería (paredes y techos). Resistencia a la compresión 320 N, resistencia al impacto 1 julio, temperatura de trabajo -5°C hasta 60°C, con grado de protección IP545, no propagador de la llama.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</si>
  <si>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</si>
  <si>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</si>
  <si>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</t>
  </si>
  <si>
    <t xml:space="preserve">mt37svs010a</t>
  </si>
  <si>
    <t xml:space="preserve">Ud</t>
  </si>
  <si>
    <t xml:space="preserve">Válvula de seguridad, de latón, con rosca de 1/2" de diámetro, tarada a 3 bar de presión.</t>
  </si>
  <si>
    <t xml:space="preserve">mt37sgl020d</t>
  </si>
  <si>
    <t xml:space="preserve">Ud</t>
  </si>
  <si>
    <t xml:space="preserve">Purgador automático de aire con boya y rosca de 1/2" de diámetro, cuerpo y tapa de latón, para una presión máxima de trabajo de 10 bar y una temperatura máxima de 110°C.</t>
  </si>
  <si>
    <t xml:space="preserve">mt38www050</t>
  </si>
  <si>
    <t xml:space="preserve">Ud</t>
  </si>
  <si>
    <t xml:space="preserve">Desagüe a sumidero, para el drenaje de la válvula de seguridad, compuesto por 1 m de tubo de acero negro de 1/2" y embudo desagüe, incluso accesorios y piezas especiales.</t>
  </si>
  <si>
    <t xml:space="preserve">mt38ccg021a</t>
  </si>
  <si>
    <t xml:space="preserve">Ud</t>
  </si>
  <si>
    <t xml:space="preserve">Puesta en marcha del quemador para gas.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</si>
  <si>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</si>
  <si>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</si>
  <si>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</si>
  <si>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</si>
  <si>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</si>
  <si>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</si>
  <si>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</si>
  <si>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aparatos de calefacción.</t>
  </si>
  <si>
    <t xml:space="preserve">mo103</t>
  </si>
  <si>
    <t xml:space="preserve">h</t>
  </si>
  <si>
    <t xml:space="preserve">Ayudante 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</si>
  <si>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</si>
  <si>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</si>
  <si>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</si>
  <si>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</si>
  <si>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50.957,89Q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</si>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</sst>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0.89" customWidth="1"/>
    <col min="5" max="5" width="10.71" customWidth="1"/>
    <col min="6" max="6" width="13.26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97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38281.6</v>
      </c>
      <c r="G10" s="12">
        <f ca="1">ROUND(INDIRECT(ADDRESS(ROW()+(0), COLUMN()+(-2), 1))*INDIRECT(ADDRESS(ROW()+(0), COLUMN()+(-1), 1)), 2)</f>
        <v>38281.6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11651</v>
      </c>
      <c r="G11" s="12">
        <f ca="1">ROUND(INDIRECT(ADDRESS(ROW()+(0), COLUMN()+(-2), 1))*INDIRECT(ADDRESS(ROW()+(0), COLUMN()+(-1), 1)), 2)</f>
        <v>11651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1">
        <v>10</v>
      </c>
      <c r="F12" s="12">
        <v>4.09</v>
      </c>
      <c r="G12" s="12">
        <f ca="1">ROUND(INDIRECT(ADDRESS(ROW()+(0), COLUMN()+(-2), 1))*INDIRECT(ADDRESS(ROW()+(0), COLUMN()+(-1), 1)), 2)</f>
        <v>40.9</v>
      </c>
    </row>
    <row r="13" spans="1:7" ht="55.50" thickBot="1" customHeight="1">
      <c r="A13" s="1" t="s">
        <v>21</v>
      </c>
      <c r="B13" s="1"/>
      <c r="C13" s="10" t="s">
        <v>22</v>
      </c>
      <c r="D13" s="1" t="s">
        <v>23</v>
      </c>
      <c r="E13" s="11">
        <v>20</v>
      </c>
      <c r="F13" s="12">
        <v>4.55</v>
      </c>
      <c r="G13" s="12">
        <f ca="1">ROUND(INDIRECT(ADDRESS(ROW()+(0), COLUMN()+(-2), 1))*INDIRECT(ADDRESS(ROW()+(0), COLUMN()+(-1), 1)), 2)</f>
        <v>91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42.79</v>
      </c>
      <c r="G14" s="12">
        <f ca="1">ROUND(INDIRECT(ADDRESS(ROW()+(0), COLUMN()+(-2), 1))*INDIRECT(ADDRESS(ROW()+(0), COLUMN()+(-1), 1)), 2)</f>
        <v>42.79</v>
      </c>
    </row>
    <row r="15" spans="1:7" ht="34.50" thickBot="1" customHeight="1">
      <c r="A15" s="1" t="s">
        <v>27</v>
      </c>
      <c r="B15" s="1"/>
      <c r="C15" s="10" t="s">
        <v>28</v>
      </c>
      <c r="D15" s="1" t="s">
        <v>29</v>
      </c>
      <c r="E15" s="11">
        <v>2</v>
      </c>
      <c r="F15" s="12">
        <v>84.63</v>
      </c>
      <c r="G15" s="12">
        <f ca="1">ROUND(INDIRECT(ADDRESS(ROW()+(0), COLUMN()+(-2), 1))*INDIRECT(ADDRESS(ROW()+(0), COLUMN()+(-1), 1)), 2)</f>
        <v>169.26</v>
      </c>
    </row>
    <row r="16" spans="1:7" ht="34.50" thickBot="1" customHeight="1">
      <c r="A16" s="1" t="s">
        <v>30</v>
      </c>
      <c r="B16" s="1"/>
      <c r="C16" s="10" t="s">
        <v>31</v>
      </c>
      <c r="D16" s="1" t="s">
        <v>32</v>
      </c>
      <c r="E16" s="11">
        <v>1</v>
      </c>
      <c r="F16" s="12">
        <v>166.44</v>
      </c>
      <c r="G16" s="12">
        <f ca="1">ROUND(INDIRECT(ADDRESS(ROW()+(0), COLUMN()+(-2), 1))*INDIRECT(ADDRESS(ROW()+(0), COLUMN()+(-1), 1)), 2)</f>
        <v>166.44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1</v>
      </c>
      <c r="F17" s="12">
        <v>1664.43</v>
      </c>
      <c r="G17" s="12">
        <f ca="1">ROUND(INDIRECT(ADDRESS(ROW()+(0), COLUMN()+(-2), 1))*INDIRECT(ADDRESS(ROW()+(0), COLUMN()+(-1), 1)), 2)</f>
        <v>1664.43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3">
        <v>1</v>
      </c>
      <c r="F18" s="14">
        <v>18.64</v>
      </c>
      <c r="G18" s="14">
        <f ca="1">ROUND(INDIRECT(ADDRESS(ROW()+(0), COLUMN()+(-2), 1))*INDIRECT(ADDRESS(ROW()+(0), COLUMN()+(-1), 1)), 2)</f>
        <v>18.64</v>
      </c>
    </row>
    <row r="19" spans="1:7" ht="13.50" thickBot="1" customHeight="1">
      <c r="A19" s="15"/>
      <c r="B19" s="15"/>
      <c r="C19" s="15"/>
      <c r="D19" s="15"/>
      <c r="E19" s="9" t="s">
        <v>39</v>
      </c>
      <c r="F19" s="9"/>
      <c r="G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52126.1</v>
      </c>
    </row>
    <row r="20" spans="1:7" ht="13.50" thickBot="1" customHeight="1">
      <c r="A20" s="15">
        <v>2</v>
      </c>
      <c r="B20" s="15"/>
      <c r="C20" s="15"/>
      <c r="D20" s="18" t="s">
        <v>40</v>
      </c>
      <c r="E20" s="18"/>
      <c r="F20" s="15"/>
      <c r="G20" s="15"/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1">
        <v>4.41</v>
      </c>
      <c r="F21" s="12">
        <v>60.7</v>
      </c>
      <c r="G21" s="12">
        <f ca="1">ROUND(INDIRECT(ADDRESS(ROW()+(0), COLUMN()+(-2), 1))*INDIRECT(ADDRESS(ROW()+(0), COLUMN()+(-1), 1)), 2)</f>
        <v>267.69</v>
      </c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3">
        <v>4.41</v>
      </c>
      <c r="F22" s="14">
        <v>44.07</v>
      </c>
      <c r="G22" s="14">
        <f ca="1">ROUND(INDIRECT(ADDRESS(ROW()+(0), COLUMN()+(-2), 1))*INDIRECT(ADDRESS(ROW()+(0), COLUMN()+(-1), 1)), 2)</f>
        <v>194.35</v>
      </c>
    </row>
    <row r="23" spans="1:7" ht="13.50" thickBot="1" customHeight="1">
      <c r="A23" s="15"/>
      <c r="B23" s="15"/>
      <c r="C23" s="15"/>
      <c r="D23" s="15"/>
      <c r="E23" s="9" t="s">
        <v>47</v>
      </c>
      <c r="F23" s="9"/>
      <c r="G23" s="17">
        <f ca="1">ROUND(SUM(INDIRECT(ADDRESS(ROW()+(-1), COLUMN()+(0), 1)),INDIRECT(ADDRESS(ROW()+(-2), COLUMN()+(0), 1))), 2)</f>
        <v>462.04</v>
      </c>
    </row>
    <row r="24" spans="1:7" ht="13.50" thickBot="1" customHeight="1">
      <c r="A24" s="15">
        <v>3</v>
      </c>
      <c r="B24" s="15"/>
      <c r="C24" s="15"/>
      <c r="D24" s="18" t="s">
        <v>48</v>
      </c>
      <c r="E24" s="18"/>
      <c r="F24" s="15"/>
      <c r="G24" s="15"/>
    </row>
    <row r="25" spans="1:7" ht="13.50" thickBot="1" customHeight="1">
      <c r="A25" s="19"/>
      <c r="B25" s="19"/>
      <c r="C25" s="20" t="s">
        <v>49</v>
      </c>
      <c r="D25" s="19" t="s">
        <v>50</v>
      </c>
      <c r="E25" s="13">
        <v>2</v>
      </c>
      <c r="F25" s="14">
        <f ca="1">ROUND(SUM(INDIRECT(ADDRESS(ROW()+(-2), COLUMN()+(1), 1)),INDIRECT(ADDRESS(ROW()+(-6), COLUMN()+(1), 1))), 2)</f>
        <v>52588.1</v>
      </c>
      <c r="G25" s="14">
        <f ca="1">ROUND(INDIRECT(ADDRESS(ROW()+(0), COLUMN()+(-2), 1))*INDIRECT(ADDRESS(ROW()+(0), COLUMN()+(-1), 1))/100, 2)</f>
        <v>1051.76</v>
      </c>
    </row>
    <row r="26" spans="1:7" ht="13.50" thickBot="1" customHeight="1">
      <c r="A26" s="21" t="s">
        <v>51</v>
      </c>
      <c r="B26" s="21"/>
      <c r="C26" s="22"/>
      <c r="D26" s="23"/>
      <c r="E26" s="24" t="s">
        <v>52</v>
      </c>
      <c r="F26" s="25"/>
      <c r="G26" s="26">
        <f ca="1">ROUND(SUM(INDIRECT(ADDRESS(ROW()+(-1), COLUMN()+(0), 1)),INDIRECT(ADDRESS(ROW()+(-3), COLUMN()+(0), 1)),INDIRECT(ADDRESS(ROW()+(-7), COLUMN()+(0), 1))), 2)</f>
        <v>53639.9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D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