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<sst xmlns="http://schemas.openxmlformats.org/spreadsheetml/2006/main" count="37" uniqueCount="37">
  <si>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</si>
  <si>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IGD110</t>
  </si>
  <si>
    <t xml:space="preserve">Ud</t>
  </si>
  <si>
    <t xml:space="preserve">Depósito de gases licuados del petróleo (GLP), enterrado.</t>
  </si>
  <si>
    <r>
      <rPr>
        <sz val="8.25"/>
        <color rgb="FF000000"/>
        <rFont val="Arial"/>
        <family val="2"/>
      </rPr>
      <t xml:space="preserve">Depósito homologado de gases licuados del petróleo (GLP), enterrado, de lámina de acero, de 1200 mm de diámetro y 2450 mm de longitud, con una capacidad de 2450 litros. Incluso caja de registro de acero inoxidable con tapa, indicador de nivel, tubo buzo para toma de gas en fase líquida, valvulería, manómetro, tapón de drenaje, accesorios de conexión, borne de toma de tierra y zuncho. El precio no incluye la obra civil, la toma de tierra ni el equipo de protección catódica.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</si>
  <si>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</si>
  <si>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</si>
  <si>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</si>
  <si>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</si>
  <si>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</si>
  <si>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</si>
  <si>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</si>
  <si>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mt43dep020abcb</t>
  </si>
  <si>
    <t xml:space="preserve">Ud</t>
  </si>
  <si>
    <t xml:space="preserve">Depósito homologado de gases licuados del petróleo (GLP), enterrado, de lámina de acero, de 1200 mm de diámetro y 2450 mm de longitud, con una capacidad de 2450 litros. Tratamiento exterior: granallado SA 2 1/2, imprimación antioxidante y acabado con esmalte de poliuretano color negro. Incluso caja de registro de acero inoxidable con tapa, boca para la carga, indicador de nivel magnético, tubo buzo para toma de gas en fase líquida, valvulería, manómetro, tapón de drenaje, accesorios de conexión, borne de toma de tierra y elementos de protección según normativa.</t>
  </si>
  <si>
    <t xml:space="preserve">mt43dep060d</t>
  </si>
  <si>
    <t xml:space="preserve">Ud</t>
  </si>
  <si>
    <t xml:space="preserve">Zuncho formado por placas de anclaje, tensores, grilletes, cable de acero y protección de yute alquitranado, para depósito de gases licuados del petróleo (GLP), enterrado.</t>
  </si>
  <si>
    <t xml:space="preserve">Subtotal materiales:</t>
  </si>
  <si>
    <t xml:space="preserve">Equipo y herramienta</t>
  </si>
  <si>
    <t xml:space="preserve">mq04cag010a</t>
  </si>
  <si>
    <t xml:space="preserve">h</t>
  </si>
  <si>
    <t xml:space="preserve">Camión con grúa de hasta 6 t.</t>
  </si>
  <si>
    <t xml:space="preserve">Subtotal equipo y herramienta:</t>
  </si>
  <si>
    <t xml:space="preserve">Mano de obra</t>
  </si>
  <si>
    <t xml:space="preserve">mo010</t>
  </si>
  <si>
    <t xml:space="preserve">h</t>
  </si>
  <si>
    <t xml:space="preserve">Instalador de gas.</t>
  </si>
  <si>
    <t xml:space="preserve">mo109</t>
  </si>
  <si>
    <t xml:space="preserve">h</t>
  </si>
  <si>
    <t xml:space="preserve">Ayudante de instalador de gas.</t>
  </si>
  <si>
    <t xml:space="preserve">Subtotal mano de obra:</t>
  </si>
  <si>
    <t xml:space="preserve">Herramienta menor</t>
  </si>
  <si>
    <t xml:space="preserve">%</t>
  </si>
  <si>
    <t xml:space="preserve">Herramienta menor</t>
  </si>
  <si>
    <t xml:space="preserve">Coste de mantenimiento decenal: 2.588,19Q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</si>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</sst>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2.73" customWidth="1"/>
    <col min="6" max="6" width="13.77" customWidth="1"/>
    <col min="7" max="7" width="16.32"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v>
      </c>
      <c r="G10" s="12">
        <v>26052</v>
      </c>
      <c r="H10" s="12">
        <f ca="1">ROUND(INDIRECT(ADDRESS(ROW()+(0), COLUMN()+(-2), 1))*INDIRECT(ADDRESS(ROW()+(0), COLUMN()+(-1), 1)), 2)</f>
        <v>26052</v>
      </c>
    </row>
    <row r="11" spans="1:8" ht="34.50" thickBot="1" customHeight="1">
      <c r="A11" s="1" t="s">
        <v>15</v>
      </c>
      <c r="B11" s="1"/>
      <c r="C11" s="1"/>
      <c r="D11" s="10" t="s">
        <v>16</v>
      </c>
      <c r="E11" s="1" t="s">
        <v>17</v>
      </c>
      <c r="F11" s="13">
        <v>1</v>
      </c>
      <c r="G11" s="14">
        <v>612.87</v>
      </c>
      <c r="H11" s="14">
        <f ca="1">ROUND(INDIRECT(ADDRESS(ROW()+(0), COLUMN()+(-2), 1))*INDIRECT(ADDRESS(ROW()+(0), COLUMN()+(-1), 1)), 2)</f>
        <v>612.87</v>
      </c>
    </row>
    <row r="12" spans="1:8" ht="13.50" thickBot="1" customHeight="1">
      <c r="A12" s="15"/>
      <c r="B12" s="15"/>
      <c r="C12" s="15"/>
      <c r="D12" s="15"/>
      <c r="E12" s="15"/>
      <c r="F12" s="9" t="s">
        <v>18</v>
      </c>
      <c r="G12" s="9"/>
      <c r="H12" s="17">
        <f ca="1">ROUND(SUM(INDIRECT(ADDRESS(ROW()+(-1), COLUMN()+(0), 1)),INDIRECT(ADDRESS(ROW()+(-2), COLUMN()+(0), 1))), 2)</f>
        <v>26664.9</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0.25</v>
      </c>
      <c r="G14" s="14">
        <v>404.21</v>
      </c>
      <c r="H14" s="14">
        <f ca="1">ROUND(INDIRECT(ADDRESS(ROW()+(0), COLUMN()+(-2), 1))*INDIRECT(ADDRESS(ROW()+(0), COLUMN()+(-1), 1)), 2)</f>
        <v>101.05</v>
      </c>
    </row>
    <row r="15" spans="1:8" ht="13.50" thickBot="1" customHeight="1">
      <c r="A15" s="15"/>
      <c r="B15" s="15"/>
      <c r="C15" s="15"/>
      <c r="D15" s="15"/>
      <c r="E15" s="15"/>
      <c r="F15" s="9" t="s">
        <v>23</v>
      </c>
      <c r="G15" s="9"/>
      <c r="H15" s="17">
        <f ca="1">ROUND(SUM(INDIRECT(ADDRESS(ROW()+(-1), COLUMN()+(0), 1))), 2)</f>
        <v>101.05</v>
      </c>
    </row>
    <row r="16" spans="1:8" ht="13.50" thickBot="1" customHeight="1">
      <c r="A16" s="15">
        <v>3</v>
      </c>
      <c r="B16" s="15"/>
      <c r="C16" s="15"/>
      <c r="D16" s="15"/>
      <c r="E16" s="18" t="s">
        <v>24</v>
      </c>
      <c r="F16" s="18"/>
      <c r="G16" s="15"/>
      <c r="H16" s="15"/>
    </row>
    <row r="17" spans="1:8" ht="13.50" thickBot="1" customHeight="1">
      <c r="A17" s="1" t="s">
        <v>25</v>
      </c>
      <c r="B17" s="1"/>
      <c r="C17" s="1"/>
      <c r="D17" s="10" t="s">
        <v>26</v>
      </c>
      <c r="E17" s="1" t="s">
        <v>27</v>
      </c>
      <c r="F17" s="11">
        <v>12.408</v>
      </c>
      <c r="G17" s="12">
        <v>66.67</v>
      </c>
      <c r="H17" s="12">
        <f ca="1">ROUND(INDIRECT(ADDRESS(ROW()+(0), COLUMN()+(-2), 1))*INDIRECT(ADDRESS(ROW()+(0), COLUMN()+(-1), 1)), 2)</f>
        <v>827.24</v>
      </c>
    </row>
    <row r="18" spans="1:8" ht="13.50" thickBot="1" customHeight="1">
      <c r="A18" s="1" t="s">
        <v>28</v>
      </c>
      <c r="B18" s="1"/>
      <c r="C18" s="1"/>
      <c r="D18" s="10" t="s">
        <v>29</v>
      </c>
      <c r="E18" s="1" t="s">
        <v>30</v>
      </c>
      <c r="F18" s="13">
        <v>12.408</v>
      </c>
      <c r="G18" s="14">
        <v>48.4</v>
      </c>
      <c r="H18" s="14">
        <f ca="1">ROUND(INDIRECT(ADDRESS(ROW()+(0), COLUMN()+(-2), 1))*INDIRECT(ADDRESS(ROW()+(0), COLUMN()+(-1), 1)), 2)</f>
        <v>600.55</v>
      </c>
    </row>
    <row r="19" spans="1:8" ht="13.50" thickBot="1" customHeight="1">
      <c r="A19" s="15"/>
      <c r="B19" s="15"/>
      <c r="C19" s="15"/>
      <c r="D19" s="15"/>
      <c r="E19" s="15"/>
      <c r="F19" s="9" t="s">
        <v>31</v>
      </c>
      <c r="G19" s="9"/>
      <c r="H19" s="17">
        <f ca="1">ROUND(SUM(INDIRECT(ADDRESS(ROW()+(-1), COLUMN()+(0), 1)),INDIRECT(ADDRESS(ROW()+(-2), COLUMN()+(0), 1))), 2)</f>
        <v>1427.79</v>
      </c>
    </row>
    <row r="20" spans="1:8" ht="13.50" thickBot="1" customHeight="1">
      <c r="A20" s="15">
        <v>4</v>
      </c>
      <c r="B20" s="15"/>
      <c r="C20" s="15"/>
      <c r="D20" s="15"/>
      <c r="E20" s="18" t="s">
        <v>32</v>
      </c>
      <c r="F20" s="18"/>
      <c r="G20" s="15"/>
      <c r="H20" s="15"/>
    </row>
    <row r="21" spans="1:8" ht="13.50" thickBot="1" customHeight="1">
      <c r="A21" s="19"/>
      <c r="B21" s="19"/>
      <c r="C21" s="19"/>
      <c r="D21" s="20" t="s">
        <v>33</v>
      </c>
      <c r="E21" s="19" t="s">
        <v>34</v>
      </c>
      <c r="F21" s="13">
        <v>2</v>
      </c>
      <c r="G21" s="14">
        <f ca="1">ROUND(SUM(INDIRECT(ADDRESS(ROW()+(-2), COLUMN()+(1), 1)),INDIRECT(ADDRESS(ROW()+(-6), COLUMN()+(1), 1)),INDIRECT(ADDRESS(ROW()+(-9), COLUMN()+(1), 1))), 2)</f>
        <v>28193.8</v>
      </c>
      <c r="H21" s="14">
        <f ca="1">ROUND(INDIRECT(ADDRESS(ROW()+(0), COLUMN()+(-2), 1))*INDIRECT(ADDRESS(ROW()+(0), COLUMN()+(-1), 1))/100, 2)</f>
        <v>563.88</v>
      </c>
    </row>
    <row r="22" spans="1:8" ht="13.50" thickBot="1" customHeight="1">
      <c r="A22" s="21" t="s">
        <v>35</v>
      </c>
      <c r="B22" s="21"/>
      <c r="C22" s="21"/>
      <c r="D22" s="22"/>
      <c r="E22" s="23"/>
      <c r="F22" s="24" t="s">
        <v>36</v>
      </c>
      <c r="G22" s="25"/>
      <c r="H22" s="26">
        <f ca="1">ROUND(SUM(INDIRECT(ADDRESS(ROW()+(-1), COLUMN()+(0), 1)),INDIRECT(ADDRESS(ROW()+(-3), COLUMN()+(0), 1)),INDIRECT(ADDRESS(ROW()+(-7), COLUMN()+(0), 1)),INDIRECT(ADDRESS(ROW()+(-10), COLUMN()+(0), 1))), 2)</f>
        <v>28757.6</v>
      </c>
    </row>
  </sheetData>
  <mergeCells count="26">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