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<sst xmlns="http://schemas.openxmlformats.org/spreadsheetml/2006/main" count="73" uniqueCount="73">
  <si>
    <t xml:space="preserve"/>
  </si>
  <si>
    <t xml:space="preserve">QAC012</t>
  </si>
  <si>
    <t xml:space="preserve">m²</t>
  </si>
  <si>
    <t xml:space="preserve">Cubierta plana transitable, no ventilada, con solado fijo, tipo convencional, para tránsito rodado. Impermeabilización con mantos prefabricados asfálticos, tipo bicapa.</t>
  </si>
  <si>
    <r>
      <rPr>
        <sz val="8.25"/>
        <color rgb="FF000000"/>
        <rFont val="Arial"/>
        <family val="2"/>
      </rPr>
      <t xml:space="preserve">Cubierta plana transitable, no ventilada, con solado fijo, tipo convencional, pendiente del 1% al 15%, para tránsito rodado. FORMACIÓN DE PENDIENTES: mediante encintado de limatesas, limahoyas y juntas con maestras de ladrillo cerámico hueco doble y capa de concreto liviano, de resistencia a compresión 2,0 MPa y 690 kg/m³ de densidad, confeccionado en obra con arcilla expandida y cemento gris, con espesor medio de 10 cm; con capa de regularización de mortero de cemento, confeccionado en obra, dosificación 1:6 de 2 cm de espesor, acabado fratasado; IMPERMEABILIZACIÓN: tipo bicapa, adherida, compuesta por manto prefabricado de betún modificado con elastómero SBS, de 4 mm de espesor, con armaduría de fieltro de poliéster no tejido de 160 g/m² y manto prefabricado de betún modificado con elastómero SBS, de 2,5 mm de espesor, con armaduría de fieltro de fibra de vidrio de 60 g/m², previa imprimación con emulsión asfáltica aniónica con cargas; CAPA DE PROTECCIÓN: piso de aglomerado asfáltico, con mezcla bituminosa discontinua en caliente, de tipo abierta (porcentaje de huecos &gt; 12%), con agregado granítico de 8 mm de tamaño máximo, y betún asfáltico de penetración, de 8 cm de espesor. El precio no incluye la ejecución y el sellado de las juntas ni la ejecución de remates en los encuentros con paramentos y desagües.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</si>
  <si>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</si>
  <si>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</si>
  <si>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</si>
  <si>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</si>
  <si>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</si>
  <si>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</si>
  <si>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</si>
  <si>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mt04lvc010c</t>
  </si>
  <si>
    <t xml:space="preserve">Ud</t>
  </si>
  <si>
    <t xml:space="preserve">Ladrillo cerámico hueco doble, para revestir, 24x11,5x9 cm, densidad 780 kg/m³.</t>
  </si>
  <si>
    <t xml:space="preserve">mt01arl030b</t>
  </si>
  <si>
    <t xml:space="preserve">m³</t>
  </si>
  <si>
    <t xml:space="preserve">Arcilla expandida, suministrada en sacos Big Bag.</t>
  </si>
  <si>
    <t xml:space="preserve">mt08cem000q</t>
  </si>
  <si>
    <t xml:space="preserve">kg</t>
  </si>
  <si>
    <t xml:space="preserve">Cemento gris en sacos.</t>
  </si>
  <si>
    <t xml:space="preserve">mt08aaa010a</t>
  </si>
  <si>
    <t xml:space="preserve">m³</t>
  </si>
  <si>
    <t xml:space="preserve">Agua.</t>
  </si>
  <si>
    <t xml:space="preserve">mt16pea020b</t>
  </si>
  <si>
    <t xml:space="preserve">m²</t>
  </si>
  <si>
    <t xml:space="preserve">Panel rígido de poliestireno expandido, mecanizado lateral recto, de 20 mm de espesor, resistencia térmica 0,55 m²K/W, conductividad térmica 0,036 W/(mK), para junta de dilatación.</t>
  </si>
  <si>
    <t xml:space="preserve">mt01arg005a</t>
  </si>
  <si>
    <t xml:space="preserve">t</t>
  </si>
  <si>
    <t xml:space="preserve">Arena de cantera, para mortero preparado en obra.</t>
  </si>
  <si>
    <t xml:space="preserve">mt14lba010q</t>
  </si>
  <si>
    <t xml:space="preserve">m²</t>
  </si>
  <si>
    <t xml:space="preserve">Manto prefabricado de betún modificado con elastómero SBS, de 4 mm de espesor, masa nominal 4,8 kg/m², con armaduría de fieltro de poliéster no tejido de 160 g/m², acabado en una cara con fieltro de poliéster de 130 g/m², de superficie no protegida.</t>
  </si>
  <si>
    <t xml:space="preserve">mt14lba010a</t>
  </si>
  <si>
    <t xml:space="preserve">m²</t>
  </si>
  <si>
    <t xml:space="preserve">Manto prefabricado de betún modificado con elastómero SBS, de 2,5 mm de espesor, masa nominal 3 kg/m², con armaduría de fieltro de fibra de vidrio de 60 g/m², de superficie no protegida.</t>
  </si>
  <si>
    <t xml:space="preserve">mt14iea020c</t>
  </si>
  <si>
    <t xml:space="preserve">kg</t>
  </si>
  <si>
    <t xml:space="preserve">Emulsión asfáltica aniónica con cargas.</t>
  </si>
  <si>
    <t xml:space="preserve">mt47aag010qa</t>
  </si>
  <si>
    <t xml:space="preserve">t</t>
  </si>
  <si>
    <t xml:space="preserve">Mezcla bituminosa discontinua en caliente, de tipo abierta (porcentaje de huecos &gt; 12%), con agregado granítico de 8 mm de tamaño máximo, y betún asfáltico de penetración.</t>
  </si>
  <si>
    <t xml:space="preserve">Subtotal materiales:</t>
  </si>
  <si>
    <t xml:space="preserve">Equipo y herramienta</t>
  </si>
  <si>
    <t xml:space="preserve">mq11ext030</t>
  </si>
  <si>
    <t xml:space="preserve">h</t>
  </si>
  <si>
    <t xml:space="preserve">Extendedora asfáltica de cadenas, de 81 kW.</t>
  </si>
  <si>
    <t xml:space="preserve">mq02ron010a</t>
  </si>
  <si>
    <t xml:space="preserve">h</t>
  </si>
  <si>
    <t xml:space="preserve">Rodillo vibrante tándem autopropulsado, de 24,8 kW, de 2450 kg, ancho de trabajo 100 cm.</t>
  </si>
  <si>
    <t xml:space="preserve">mq06hor010</t>
  </si>
  <si>
    <t xml:space="preserve">h</t>
  </si>
  <si>
    <t xml:space="preserve">Concretera mecánica eléctrica con una capacidad de amasado de 160 l.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</si>
  <si>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</si>
  <si>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</si>
  <si>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</si>
  <si>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</si>
  <si>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</si>
  <si>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</si>
  <si>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</si>
  <si>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albañil.</t>
  </si>
  <si>
    <t xml:space="preserve">mo029</t>
  </si>
  <si>
    <t xml:space="preserve">h</t>
  </si>
  <si>
    <t xml:space="preserve">Aplicador de membranas impermeabilizantes.</t>
  </si>
  <si>
    <t xml:space="preserve">mo067</t>
  </si>
  <si>
    <t xml:space="preserve">h</t>
  </si>
  <si>
    <t xml:space="preserve">Ayudante aplicador de membranas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</si>
  <si>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</si>
  <si>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</si>
  <si>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</si>
  <si>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</si>
  <si>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165,98Q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</si>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</sst>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1.36" customWidth="1"/>
    <col min="4" max="4" width="6.29" customWidth="1"/>
    <col min="5" max="5" width="67.32" customWidth="1"/>
    <col min="6" max="6" width="14.28" customWidth="1"/>
    <col min="7" max="7" width="15.81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18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3</v>
      </c>
      <c r="G10" s="12">
        <v>2.56</v>
      </c>
      <c r="H10" s="12">
        <f ca="1">ROUND(INDIRECT(ADDRESS(ROW()+(0), COLUMN()+(-2), 1))*INDIRECT(ADDRESS(ROW()+(0), COLUMN()+(-1), 1)), 2)</f>
        <v>7.68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0.105</v>
      </c>
      <c r="G11" s="12">
        <v>1103.74</v>
      </c>
      <c r="H11" s="12">
        <f ca="1">ROUND(INDIRECT(ADDRESS(ROW()+(0), COLUMN()+(-2), 1))*INDIRECT(ADDRESS(ROW()+(0), COLUMN()+(-1), 1)), 2)</f>
        <v>115.89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25</v>
      </c>
      <c r="G12" s="12">
        <v>2.1</v>
      </c>
      <c r="H12" s="12">
        <f ca="1">ROUND(INDIRECT(ADDRESS(ROW()+(0), COLUMN()+(-2), 1))*INDIRECT(ADDRESS(ROW()+(0), COLUMN()+(-1), 1)), 2)</f>
        <v>52.5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0.011</v>
      </c>
      <c r="G13" s="12">
        <v>11.98</v>
      </c>
      <c r="H13" s="12">
        <f ca="1">ROUND(INDIRECT(ADDRESS(ROW()+(0), COLUMN()+(-2), 1))*INDIRECT(ADDRESS(ROW()+(0), COLUMN()+(-1), 1)), 2)</f>
        <v>0.13</v>
      </c>
    </row>
    <row r="14" spans="1:8" ht="34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0.01</v>
      </c>
      <c r="G14" s="12">
        <v>14.84</v>
      </c>
      <c r="H14" s="12">
        <f ca="1">ROUND(INDIRECT(ADDRESS(ROW()+(0), COLUMN()+(-2), 1))*INDIRECT(ADDRESS(ROW()+(0), COLUMN()+(-1), 1)), 2)</f>
        <v>0.15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0.033</v>
      </c>
      <c r="G15" s="12">
        <v>163.45</v>
      </c>
      <c r="H15" s="12">
        <f ca="1">ROUND(INDIRECT(ADDRESS(ROW()+(0), COLUMN()+(-2), 1))*INDIRECT(ADDRESS(ROW()+(0), COLUMN()+(-1), 1)), 2)</f>
        <v>5.39</v>
      </c>
    </row>
    <row r="16" spans="1:8" ht="45.0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1.1</v>
      </c>
      <c r="G16" s="12">
        <v>111.76</v>
      </c>
      <c r="H16" s="12">
        <f ca="1">ROUND(INDIRECT(ADDRESS(ROW()+(0), COLUMN()+(-2), 1))*INDIRECT(ADDRESS(ROW()+(0), COLUMN()+(-1), 1)), 2)</f>
        <v>122.94</v>
      </c>
    </row>
    <row r="17" spans="1:8" ht="34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1.1</v>
      </c>
      <c r="G17" s="12">
        <v>48.87</v>
      </c>
      <c r="H17" s="12">
        <f ca="1">ROUND(INDIRECT(ADDRESS(ROW()+(0), COLUMN()+(-2), 1))*INDIRECT(ADDRESS(ROW()+(0), COLUMN()+(-1), 1)), 2)</f>
        <v>53.76</v>
      </c>
    </row>
    <row r="18" spans="1:8" ht="13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1">
        <v>0.3</v>
      </c>
      <c r="G18" s="12">
        <v>33.57</v>
      </c>
      <c r="H18" s="12">
        <f ca="1">ROUND(INDIRECT(ADDRESS(ROW()+(0), COLUMN()+(-2), 1))*INDIRECT(ADDRESS(ROW()+(0), COLUMN()+(-1), 1)), 2)</f>
        <v>10.07</v>
      </c>
    </row>
    <row r="19" spans="1:8" ht="34.5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3">
        <v>0.184</v>
      </c>
      <c r="G19" s="14">
        <v>877.78</v>
      </c>
      <c r="H19" s="14">
        <f ca="1">ROUND(INDIRECT(ADDRESS(ROW()+(0), COLUMN()+(-2), 1))*INDIRECT(ADDRESS(ROW()+(0), COLUMN()+(-1), 1)), 2)</f>
        <v>161.51</v>
      </c>
    </row>
    <row r="20" spans="1:8" ht="13.50" thickBot="1" customHeight="1">
      <c r="A20" s="15"/>
      <c r="B20" s="15"/>
      <c r="C20" s="15"/>
      <c r="D20" s="15"/>
      <c r="E20" s="15"/>
      <c r="F20" s="9" t="s">
        <v>42</v>
      </c>
      <c r="G20" s="9"/>
      <c r="H2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530.02</v>
      </c>
    </row>
    <row r="21" spans="1:8" ht="13.50" thickBot="1" customHeight="1">
      <c r="A21" s="15">
        <v>2</v>
      </c>
      <c r="B21" s="15"/>
      <c r="C21" s="15"/>
      <c r="D21" s="15"/>
      <c r="E21" s="18" t="s">
        <v>43</v>
      </c>
      <c r="F21" s="18"/>
      <c r="G21" s="15"/>
      <c r="H21" s="15"/>
    </row>
    <row r="22" spans="1:8" ht="13.50" thickBot="1" customHeight="1">
      <c r="A22" s="1" t="s">
        <v>44</v>
      </c>
      <c r="B22" s="1"/>
      <c r="C22" s="10" t="s">
        <v>45</v>
      </c>
      <c r="D22" s="10"/>
      <c r="E22" s="1" t="s">
        <v>46</v>
      </c>
      <c r="F22" s="11">
        <v>0.007</v>
      </c>
      <c r="G22" s="12">
        <v>1658.52</v>
      </c>
      <c r="H22" s="12">
        <f ca="1">ROUND(INDIRECT(ADDRESS(ROW()+(0), COLUMN()+(-2), 1))*INDIRECT(ADDRESS(ROW()+(0), COLUMN()+(-1), 1)), 2)</f>
        <v>11.61</v>
      </c>
    </row>
    <row r="23" spans="1:8" ht="24.00" thickBot="1" customHeight="1">
      <c r="A23" s="1" t="s">
        <v>47</v>
      </c>
      <c r="B23" s="1"/>
      <c r="C23" s="10" t="s">
        <v>48</v>
      </c>
      <c r="D23" s="10"/>
      <c r="E23" s="1" t="s">
        <v>49</v>
      </c>
      <c r="F23" s="11">
        <v>0.003</v>
      </c>
      <c r="G23" s="12">
        <v>406.58</v>
      </c>
      <c r="H23" s="12">
        <f ca="1">ROUND(INDIRECT(ADDRESS(ROW()+(0), COLUMN()+(-2), 1))*INDIRECT(ADDRESS(ROW()+(0), COLUMN()+(-1), 1)), 2)</f>
        <v>1.22</v>
      </c>
    </row>
    <row r="24" spans="1:8" ht="13.50" thickBot="1" customHeight="1">
      <c r="A24" s="1" t="s">
        <v>50</v>
      </c>
      <c r="B24" s="1"/>
      <c r="C24" s="10" t="s">
        <v>51</v>
      </c>
      <c r="D24" s="10"/>
      <c r="E24" s="1" t="s">
        <v>52</v>
      </c>
      <c r="F24" s="13">
        <v>0.082</v>
      </c>
      <c r="G24" s="14">
        <v>25.18</v>
      </c>
      <c r="H24" s="14">
        <f ca="1">ROUND(INDIRECT(ADDRESS(ROW()+(0), COLUMN()+(-2), 1))*INDIRECT(ADDRESS(ROW()+(0), COLUMN()+(-1), 1)), 2)</f>
        <v>2.06</v>
      </c>
    </row>
    <row r="25" spans="1:8" ht="13.50" thickBot="1" customHeight="1">
      <c r="A25" s="15"/>
      <c r="B25" s="15"/>
      <c r="C25" s="15"/>
      <c r="D25" s="15"/>
      <c r="E25" s="15"/>
      <c r="F25" s="9" t="s">
        <v>53</v>
      </c>
      <c r="G25" s="9"/>
      <c r="H25" s="17">
        <f ca="1">ROUND(SUM(INDIRECT(ADDRESS(ROW()+(-1), COLUMN()+(0), 1)),INDIRECT(ADDRESS(ROW()+(-2), COLUMN()+(0), 1)),INDIRECT(ADDRESS(ROW()+(-3), COLUMN()+(0), 1))), 2)</f>
        <v>14.89</v>
      </c>
    </row>
    <row r="26" spans="1:8" ht="13.50" thickBot="1" customHeight="1">
      <c r="A26" s="15">
        <v>3</v>
      </c>
      <c r="B26" s="15"/>
      <c r="C26" s="15"/>
      <c r="D26" s="15"/>
      <c r="E26" s="18" t="s">
        <v>54</v>
      </c>
      <c r="F26" s="18"/>
      <c r="G26" s="15"/>
      <c r="H26" s="15"/>
    </row>
    <row r="27" spans="1:8" ht="13.50" thickBot="1" customHeight="1">
      <c r="A27" s="1" t="s">
        <v>55</v>
      </c>
      <c r="B27" s="1"/>
      <c r="C27" s="10" t="s">
        <v>56</v>
      </c>
      <c r="D27" s="10"/>
      <c r="E27" s="1" t="s">
        <v>57</v>
      </c>
      <c r="F27" s="11">
        <v>0.316</v>
      </c>
      <c r="G27" s="12">
        <v>64.87</v>
      </c>
      <c r="H27" s="12">
        <f ca="1">ROUND(INDIRECT(ADDRESS(ROW()+(0), COLUMN()+(-2), 1))*INDIRECT(ADDRESS(ROW()+(0), COLUMN()+(-1), 1)), 2)</f>
        <v>20.5</v>
      </c>
    </row>
    <row r="28" spans="1:8" ht="13.50" thickBot="1" customHeight="1">
      <c r="A28" s="1" t="s">
        <v>58</v>
      </c>
      <c r="B28" s="1"/>
      <c r="C28" s="10" t="s">
        <v>59</v>
      </c>
      <c r="D28" s="10"/>
      <c r="E28" s="1" t="s">
        <v>60</v>
      </c>
      <c r="F28" s="11">
        <v>0.642</v>
      </c>
      <c r="G28" s="12">
        <v>46.72</v>
      </c>
      <c r="H28" s="12">
        <f ca="1">ROUND(INDIRECT(ADDRESS(ROW()+(0), COLUMN()+(-2), 1))*INDIRECT(ADDRESS(ROW()+(0), COLUMN()+(-1), 1)), 2)</f>
        <v>29.99</v>
      </c>
    </row>
    <row r="29" spans="1:8" ht="13.50" thickBot="1" customHeight="1">
      <c r="A29" s="1" t="s">
        <v>61</v>
      </c>
      <c r="B29" s="1"/>
      <c r="C29" s="10" t="s">
        <v>62</v>
      </c>
      <c r="D29" s="10"/>
      <c r="E29" s="1" t="s">
        <v>63</v>
      </c>
      <c r="F29" s="11">
        <v>0.185</v>
      </c>
      <c r="G29" s="12">
        <v>64.87</v>
      </c>
      <c r="H29" s="12">
        <f ca="1">ROUND(INDIRECT(ADDRESS(ROW()+(0), COLUMN()+(-2), 1))*INDIRECT(ADDRESS(ROW()+(0), COLUMN()+(-1), 1)), 2)</f>
        <v>12</v>
      </c>
    </row>
    <row r="30" spans="1:8" ht="13.50" thickBot="1" customHeight="1">
      <c r="A30" s="1" t="s">
        <v>64</v>
      </c>
      <c r="B30" s="1"/>
      <c r="C30" s="10" t="s">
        <v>65</v>
      </c>
      <c r="D30" s="10"/>
      <c r="E30" s="1" t="s">
        <v>66</v>
      </c>
      <c r="F30" s="13">
        <v>0.185</v>
      </c>
      <c r="G30" s="14">
        <v>48.49</v>
      </c>
      <c r="H30" s="14">
        <f ca="1">ROUND(INDIRECT(ADDRESS(ROW()+(0), COLUMN()+(-2), 1))*INDIRECT(ADDRESS(ROW()+(0), COLUMN()+(-1), 1)), 2)</f>
        <v>8.97</v>
      </c>
    </row>
    <row r="31" spans="1:8" ht="13.50" thickBot="1" customHeight="1">
      <c r="A31" s="15"/>
      <c r="B31" s="15"/>
      <c r="C31" s="15"/>
      <c r="D31" s="15"/>
      <c r="E31" s="15"/>
      <c r="F31" s="9" t="s">
        <v>67</v>
      </c>
      <c r="G31" s="9"/>
      <c r="H31" s="17">
        <f ca="1">ROUND(SUM(INDIRECT(ADDRESS(ROW()+(-1), COLUMN()+(0), 1)),INDIRECT(ADDRESS(ROW()+(-2), COLUMN()+(0), 1)),INDIRECT(ADDRESS(ROW()+(-3), COLUMN()+(0), 1)),INDIRECT(ADDRESS(ROW()+(-4), COLUMN()+(0), 1))), 2)</f>
        <v>71.46</v>
      </c>
    </row>
    <row r="32" spans="1:8" ht="13.50" thickBot="1" customHeight="1">
      <c r="A32" s="15">
        <v>4</v>
      </c>
      <c r="B32" s="15"/>
      <c r="C32" s="15"/>
      <c r="D32" s="15"/>
      <c r="E32" s="18" t="s">
        <v>68</v>
      </c>
      <c r="F32" s="18"/>
      <c r="G32" s="15"/>
      <c r="H32" s="15"/>
    </row>
    <row r="33" spans="1:8" ht="13.50" thickBot="1" customHeight="1">
      <c r="A33" s="19"/>
      <c r="B33" s="19"/>
      <c r="C33" s="20" t="s">
        <v>69</v>
      </c>
      <c r="D33" s="20"/>
      <c r="E33" s="19" t="s">
        <v>70</v>
      </c>
      <c r="F33" s="13">
        <v>2</v>
      </c>
      <c r="G33" s="14">
        <f ca="1">ROUND(SUM(INDIRECT(ADDRESS(ROW()+(-2), COLUMN()+(1), 1)),INDIRECT(ADDRESS(ROW()+(-8), COLUMN()+(1), 1)),INDIRECT(ADDRESS(ROW()+(-13), COLUMN()+(1), 1))), 2)</f>
        <v>616.37</v>
      </c>
      <c r="H33" s="14">
        <f ca="1">ROUND(INDIRECT(ADDRESS(ROW()+(0), COLUMN()+(-2), 1))*INDIRECT(ADDRESS(ROW()+(0), COLUMN()+(-1), 1))/100, 2)</f>
        <v>12.33</v>
      </c>
    </row>
    <row r="34" spans="1:8" ht="13.50" thickBot="1" customHeight="1">
      <c r="A34" s="21" t="s">
        <v>71</v>
      </c>
      <c r="B34" s="21"/>
      <c r="C34" s="22"/>
      <c r="D34" s="22"/>
      <c r="E34" s="23"/>
      <c r="F34" s="24" t="s">
        <v>72</v>
      </c>
      <c r="G34" s="25"/>
      <c r="H34" s="26">
        <f ca="1">ROUND(SUM(INDIRECT(ADDRESS(ROW()+(-1), COLUMN()+(0), 1)),INDIRECT(ADDRESS(ROW()+(-3), COLUMN()+(0), 1)),INDIRECT(ADDRESS(ROW()+(-9), COLUMN()+(0), 1)),INDIRECT(ADDRESS(ROW()+(-14), COLUMN()+(0), 1))), 2)</f>
        <v>628.7</v>
      </c>
    </row>
  </sheetData>
  <mergeCells count="6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F31:G31"/>
    <mergeCell ref="A32:B32"/>
    <mergeCell ref="C32:D32"/>
    <mergeCell ref="E32:F32"/>
    <mergeCell ref="A33:B33"/>
    <mergeCell ref="C33:D33"/>
    <mergeCell ref="A34:E34"/>
    <mergeCell ref="F34:G34"/>
  </mergeCells>
  <pageMargins left="0.147638" right="0.147638" top="0.206693" bottom="0.206693" header="0.0" footer="0.0"/>
  <pageSetup paperSize="9" orientation="portrait"/>
  <rowBreaks count="0" manualBreakCount="0">
    </rowBreaks>
</worksheet>
</file>