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<sst xmlns="http://schemas.openxmlformats.org/spreadsheetml/2006/main" count="61" uniqueCount="61">
  <si>
    <t xml:space="preserve"/>
  </si>
  <si>
    <t xml:space="preserve">QAF021</t>
  </si>
  <si>
    <t xml:space="preserve">m</t>
  </si>
  <si>
    <t xml:space="preserve">Encuentro de cubierta plana transitable, no ventilada con paramento vertical. Impermeabilización con membranas de poliolefinas.</t>
  </si>
  <si>
    <r>
      <rPr>
        <sz val="8.25"/>
        <color rgb="FF000000"/>
        <rFont val="Arial"/>
        <family val="2"/>
      </rPr>
      <t xml:space="preserve">Encuentro de cubierta plana transitable, no ventilada, con solado fijo, tipo convencional con paramento vertical; mediante la realización de un retranqueo perimetral de más de 5 cm con respecto al paramento vertical y de más de 20 cm de altura sobre la protección de la cubierta, relleno con mortero de cemento, confeccionado en obra, dosificación 1:8 colocado sobre la impermeabilización formada por: banda de terminación para membrana impermeabilizante flexible tipo EVAC, de 480 mm de ancho, compuesta de una doble hoja de poliolefina termoplástica con acetato de vinil etileno, con ambas caras revestidas de fibras de poliéster no tejidas, de 0,8 mm de espesor y 625 g/m², fijada a la impermeabilización continua de la cubierta, con adhesivo cementoso mejorado C2 E, acabado con un revestimiento de zócalos de gres rústico, de 7 cm, 3 €/m colocados con junta abierta (separación entre 3 y 15 mm), en capa fina con adhesivo cementoso de fraguado normal, C1 sin ninguna característica adicional, color gris y rejuntados con mortero de juntas cementoso mejorado, con absorción de agua reducida y resistencia elevada a la abrasión tipo CG 2 W A, color blanco, para juntas de 2 a 15 mm. Incluso complementos de refuerzo en tratamiento de puntos singulares mediante el uso de piezas especiales para la resolución de ángulos internos y externos.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</si>
  <si>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</si>
  <si>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</si>
  <si>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</si>
  <si>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</si>
  <si>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</si>
  <si>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</si>
  <si>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</si>
  <si>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</si>
  <si>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</si>
  <si>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</si>
  <si>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mt15rev040dh</t>
  </si>
  <si>
    <t xml:space="preserve">m</t>
  </si>
  <si>
    <t xml:space="preserve">Banda de refuerzo para membrana impermeabilizante flexible tipo EVAC, de 480 mm de ancho, compuesta de una doble hoja de poliolefina termoplástica con acetato de vinil etileno, con ambas caras revestidas de fibras de poliéster no tejidas, de 0,8 mm de espesor y 625 g/m², suministrada en rollos de 30 m de longitud.</t>
  </si>
  <si>
    <t xml:space="preserve">mt08aaa010a</t>
  </si>
  <si>
    <t xml:space="preserve">m³</t>
  </si>
  <si>
    <t xml:space="preserve">Agua.</t>
  </si>
  <si>
    <t xml:space="preserve">mt01arg005a</t>
  </si>
  <si>
    <t xml:space="preserve">t</t>
  </si>
  <si>
    <t xml:space="preserve">Arena de cantera, para mortero preparado en obra.</t>
  </si>
  <si>
    <t xml:space="preserve">mt08cem000q</t>
  </si>
  <si>
    <t xml:space="preserve">kg</t>
  </si>
  <si>
    <t xml:space="preserve">Cemento gris en sacos.</t>
  </si>
  <si>
    <t xml:space="preserve">mt09mcr021g</t>
  </si>
  <si>
    <t xml:space="preserve">kg</t>
  </si>
  <si>
    <t xml:space="preserve">Adhesivo cementoso de fraguado normal, C1, color gris.</t>
  </si>
  <si>
    <t xml:space="preserve">mt18rcr010a300</t>
  </si>
  <si>
    <t xml:space="preserve">m</t>
  </si>
  <si>
    <t xml:space="preserve">Zócalo cerámico de gres rústico, de 7 cm de ancho, 3,00Q/m.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</si>
  <si>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</si>
  <si>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</si>
  <si>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</si>
  <si>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</si>
  <si>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 y herramienta</t>
  </si>
  <si>
    <t xml:space="preserve">mq06hor010</t>
  </si>
  <si>
    <t xml:space="preserve">h</t>
  </si>
  <si>
    <t xml:space="preserve">Concretera mecánica eléctrica con una capacidad de amasado de 160 l.</t>
  </si>
  <si>
    <t xml:space="preserve">Subtotal equipo y herramienta:</t>
  </si>
  <si>
    <t xml:space="preserve">Mano de obra</t>
  </si>
  <si>
    <t xml:space="preserve">mo029</t>
  </si>
  <si>
    <t xml:space="preserve">h</t>
  </si>
  <si>
    <t xml:space="preserve">Aplicador de membranas impermeabilizantes.</t>
  </si>
  <si>
    <t xml:space="preserve">mo067</t>
  </si>
  <si>
    <t xml:space="preserve">h</t>
  </si>
  <si>
    <t xml:space="preserve">Ayudante aplicador de membranas impermeabilizantes.</t>
  </si>
  <si>
    <t xml:space="preserve">mo113</t>
  </si>
  <si>
    <t xml:space="preserve">h</t>
  </si>
  <si>
    <t xml:space="preserve">Peón albañil.</t>
  </si>
  <si>
    <t xml:space="preserve">mo023</t>
  </si>
  <si>
    <t xml:space="preserve">h</t>
  </si>
  <si>
    <t xml:space="preserve">Pisero.</t>
  </si>
  <si>
    <t xml:space="preserve">Subtotal mano de obra:</t>
  </si>
  <si>
    <t xml:space="preserve">Herramienta menor</t>
  </si>
  <si>
    <t xml:space="preserve">%</t>
  </si>
  <si>
    <t xml:space="preserve">Herramienta menor</t>
  </si>
  <si>
    <t xml:space="preserve">Coste de mantenimiento decenal: 51,30Q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</si>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</sst>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02" customWidth="1"/>
    <col min="4" max="4" width="7.65" customWidth="1"/>
    <col min="5" max="5" width="65.96" customWidth="1"/>
    <col min="6" max="6" width="14.96" customWidth="1"/>
    <col min="7" max="7" width="15.13"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18.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1.2</v>
      </c>
      <c r="G10" s="12">
        <v>5.4</v>
      </c>
      <c r="H10" s="12">
        <f ca="1">ROUND(INDIRECT(ADDRESS(ROW()+(0), COLUMN()+(-2), 1))*INDIRECT(ADDRESS(ROW()+(0), COLUMN()+(-1), 1)), 2)</f>
        <v>6.48</v>
      </c>
    </row>
    <row r="11" spans="1:8" ht="55.50" thickBot="1" customHeight="1">
      <c r="A11" s="1" t="s">
        <v>15</v>
      </c>
      <c r="B11" s="1"/>
      <c r="C11" s="1"/>
      <c r="D11" s="10" t="s">
        <v>16</v>
      </c>
      <c r="E11" s="1" t="s">
        <v>17</v>
      </c>
      <c r="F11" s="11">
        <v>1.15</v>
      </c>
      <c r="G11" s="12">
        <v>92.95</v>
      </c>
      <c r="H11" s="12">
        <f ca="1">ROUND(INDIRECT(ADDRESS(ROW()+(0), COLUMN()+(-2), 1))*INDIRECT(ADDRESS(ROW()+(0), COLUMN()+(-1), 1)), 2)</f>
        <v>106.89</v>
      </c>
    </row>
    <row r="12" spans="1:8" ht="13.50" thickBot="1" customHeight="1">
      <c r="A12" s="1" t="s">
        <v>18</v>
      </c>
      <c r="B12" s="1"/>
      <c r="C12" s="1"/>
      <c r="D12" s="10" t="s">
        <v>19</v>
      </c>
      <c r="E12" s="1" t="s">
        <v>20</v>
      </c>
      <c r="F12" s="11">
        <v>0.006</v>
      </c>
      <c r="G12" s="12">
        <v>11.98</v>
      </c>
      <c r="H12" s="12">
        <f ca="1">ROUND(INDIRECT(ADDRESS(ROW()+(0), COLUMN()+(-2), 1))*INDIRECT(ADDRESS(ROW()+(0), COLUMN()+(-1), 1)), 2)</f>
        <v>0.07</v>
      </c>
    </row>
    <row r="13" spans="1:8" ht="13.50" thickBot="1" customHeight="1">
      <c r="A13" s="1" t="s">
        <v>21</v>
      </c>
      <c r="B13" s="1"/>
      <c r="C13" s="1"/>
      <c r="D13" s="10" t="s">
        <v>22</v>
      </c>
      <c r="E13" s="1" t="s">
        <v>23</v>
      </c>
      <c r="F13" s="11">
        <v>0.021</v>
      </c>
      <c r="G13" s="12">
        <v>163.45</v>
      </c>
      <c r="H13" s="12">
        <f ca="1">ROUND(INDIRECT(ADDRESS(ROW()+(0), COLUMN()+(-2), 1))*INDIRECT(ADDRESS(ROW()+(0), COLUMN()+(-1), 1)), 2)</f>
        <v>3.43</v>
      </c>
    </row>
    <row r="14" spans="1:8" ht="13.50" thickBot="1" customHeight="1">
      <c r="A14" s="1" t="s">
        <v>24</v>
      </c>
      <c r="B14" s="1"/>
      <c r="C14" s="1"/>
      <c r="D14" s="10" t="s">
        <v>25</v>
      </c>
      <c r="E14" s="1" t="s">
        <v>26</v>
      </c>
      <c r="F14" s="11">
        <v>2.368</v>
      </c>
      <c r="G14" s="12">
        <v>2.1</v>
      </c>
      <c r="H14" s="12">
        <f ca="1">ROUND(INDIRECT(ADDRESS(ROW()+(0), COLUMN()+(-2), 1))*INDIRECT(ADDRESS(ROW()+(0), COLUMN()+(-1), 1)), 2)</f>
        <v>4.97</v>
      </c>
    </row>
    <row r="15" spans="1:8" ht="13.50" thickBot="1" customHeight="1">
      <c r="A15" s="1" t="s">
        <v>27</v>
      </c>
      <c r="B15" s="1"/>
      <c r="C15" s="1"/>
      <c r="D15" s="10" t="s">
        <v>28</v>
      </c>
      <c r="E15" s="1" t="s">
        <v>29</v>
      </c>
      <c r="F15" s="11">
        <v>0.24</v>
      </c>
      <c r="G15" s="12">
        <v>2.7</v>
      </c>
      <c r="H15" s="12">
        <f ca="1">ROUND(INDIRECT(ADDRESS(ROW()+(0), COLUMN()+(-2), 1))*INDIRECT(ADDRESS(ROW()+(0), COLUMN()+(-1), 1)), 2)</f>
        <v>0.65</v>
      </c>
    </row>
    <row r="16" spans="1:8" ht="13.50" thickBot="1" customHeight="1">
      <c r="A16" s="1" t="s">
        <v>30</v>
      </c>
      <c r="B16" s="1"/>
      <c r="C16" s="1"/>
      <c r="D16" s="10" t="s">
        <v>31</v>
      </c>
      <c r="E16" s="1" t="s">
        <v>32</v>
      </c>
      <c r="F16" s="11">
        <v>1.05</v>
      </c>
      <c r="G16" s="12">
        <v>25.22</v>
      </c>
      <c r="H16" s="12">
        <f ca="1">ROUND(INDIRECT(ADDRESS(ROW()+(0), COLUMN()+(-2), 1))*INDIRECT(ADDRESS(ROW()+(0), COLUMN()+(-1), 1)), 2)</f>
        <v>26.48</v>
      </c>
    </row>
    <row r="17" spans="1:8" ht="76.50" thickBot="1" customHeight="1">
      <c r="A17" s="1" t="s">
        <v>33</v>
      </c>
      <c r="B17" s="1"/>
      <c r="C17" s="1"/>
      <c r="D17" s="10" t="s">
        <v>34</v>
      </c>
      <c r="E17" s="1" t="s">
        <v>35</v>
      </c>
      <c r="F17" s="13">
        <v>0.01</v>
      </c>
      <c r="G17" s="14">
        <v>13.12</v>
      </c>
      <c r="H17" s="14">
        <f ca="1">ROUND(INDIRECT(ADDRESS(ROW()+(0), COLUMN()+(-2), 1))*INDIRECT(ADDRESS(ROW()+(0), COLUMN()+(-1), 1)), 2)</f>
        <v>0.13</v>
      </c>
    </row>
    <row r="18" spans="1:8" ht="13.50" thickBot="1" customHeight="1">
      <c r="A18" s="15"/>
      <c r="B18" s="15"/>
      <c r="C18" s="15"/>
      <c r="D18" s="15"/>
      <c r="E18" s="15"/>
      <c r="F18" s="9" t="s">
        <v>36</v>
      </c>
      <c r="G18" s="9"/>
      <c r="H18" s="17">
        <f ca="1">ROUND(SUM(INDIRECT(ADDRESS(ROW()+(-1), COLUMN()+(0), 1)),INDIRECT(ADDRESS(ROW()+(-2), COLUMN()+(0), 1)),INDIRECT(ADDRESS(ROW()+(-3), COLUMN()+(0), 1)),INDIRECT(ADDRESS(ROW()+(-4), COLUMN()+(0), 1)),INDIRECT(ADDRESS(ROW()+(-5), COLUMN()+(0), 1)),INDIRECT(ADDRESS(ROW()+(-6), COLUMN()+(0), 1)),INDIRECT(ADDRESS(ROW()+(-7), COLUMN()+(0), 1)),INDIRECT(ADDRESS(ROW()+(-8), COLUMN()+(0), 1))), 2)</f>
        <v>149.1</v>
      </c>
    </row>
    <row r="19" spans="1:8" ht="13.50" thickBot="1" customHeight="1">
      <c r="A19" s="15">
        <v>2</v>
      </c>
      <c r="B19" s="15"/>
      <c r="C19" s="15"/>
      <c r="D19" s="15"/>
      <c r="E19" s="18" t="s">
        <v>37</v>
      </c>
      <c r="F19" s="18"/>
      <c r="G19" s="15"/>
      <c r="H19" s="15"/>
    </row>
    <row r="20" spans="1:8" ht="13.50" thickBot="1" customHeight="1">
      <c r="A20" s="1" t="s">
        <v>38</v>
      </c>
      <c r="B20" s="1"/>
      <c r="C20" s="1"/>
      <c r="D20" s="10" t="s">
        <v>39</v>
      </c>
      <c r="E20" s="1" t="s">
        <v>40</v>
      </c>
      <c r="F20" s="13">
        <v>0.013</v>
      </c>
      <c r="G20" s="14">
        <v>25.18</v>
      </c>
      <c r="H20" s="14">
        <f ca="1">ROUND(INDIRECT(ADDRESS(ROW()+(0), COLUMN()+(-2), 1))*INDIRECT(ADDRESS(ROW()+(0), COLUMN()+(-1), 1)), 2)</f>
        <v>0.33</v>
      </c>
    </row>
    <row r="21" spans="1:8" ht="13.50" thickBot="1" customHeight="1">
      <c r="A21" s="15"/>
      <c r="B21" s="15"/>
      <c r="C21" s="15"/>
      <c r="D21" s="15"/>
      <c r="E21" s="15"/>
      <c r="F21" s="9" t="s">
        <v>41</v>
      </c>
      <c r="G21" s="9"/>
      <c r="H21" s="17">
        <f ca="1">ROUND(SUM(INDIRECT(ADDRESS(ROW()+(-1), COLUMN()+(0), 1))), 2)</f>
        <v>0.33</v>
      </c>
    </row>
    <row r="22" spans="1:8" ht="13.50" thickBot="1" customHeight="1">
      <c r="A22" s="15">
        <v>3</v>
      </c>
      <c r="B22" s="15"/>
      <c r="C22" s="15"/>
      <c r="D22" s="15"/>
      <c r="E22" s="18" t="s">
        <v>42</v>
      </c>
      <c r="F22" s="18"/>
      <c r="G22" s="15"/>
      <c r="H22" s="15"/>
    </row>
    <row r="23" spans="1:8" ht="13.50" thickBot="1" customHeight="1">
      <c r="A23" s="1" t="s">
        <v>43</v>
      </c>
      <c r="B23" s="1"/>
      <c r="C23" s="1"/>
      <c r="D23" s="10" t="s">
        <v>44</v>
      </c>
      <c r="E23" s="1" t="s">
        <v>45</v>
      </c>
      <c r="F23" s="11">
        <v>0.109</v>
      </c>
      <c r="G23" s="12">
        <v>64.87</v>
      </c>
      <c r="H23" s="12">
        <f ca="1">ROUND(INDIRECT(ADDRESS(ROW()+(0), COLUMN()+(-2), 1))*INDIRECT(ADDRESS(ROW()+(0), COLUMN()+(-1), 1)), 2)</f>
        <v>7.07</v>
      </c>
    </row>
    <row r="24" spans="1:8" ht="13.50" thickBot="1" customHeight="1">
      <c r="A24" s="1" t="s">
        <v>46</v>
      </c>
      <c r="B24" s="1"/>
      <c r="C24" s="1"/>
      <c r="D24" s="10" t="s">
        <v>47</v>
      </c>
      <c r="E24" s="1" t="s">
        <v>48</v>
      </c>
      <c r="F24" s="11">
        <v>0.109</v>
      </c>
      <c r="G24" s="12">
        <v>48.49</v>
      </c>
      <c r="H24" s="12">
        <f ca="1">ROUND(INDIRECT(ADDRESS(ROW()+(0), COLUMN()+(-2), 1))*INDIRECT(ADDRESS(ROW()+(0), COLUMN()+(-1), 1)), 2)</f>
        <v>5.29</v>
      </c>
    </row>
    <row r="25" spans="1:8" ht="13.50" thickBot="1" customHeight="1">
      <c r="A25" s="1" t="s">
        <v>49</v>
      </c>
      <c r="B25" s="1"/>
      <c r="C25" s="1"/>
      <c r="D25" s="10" t="s">
        <v>50</v>
      </c>
      <c r="E25" s="1" t="s">
        <v>51</v>
      </c>
      <c r="F25" s="11">
        <v>0.103</v>
      </c>
      <c r="G25" s="12">
        <v>46.72</v>
      </c>
      <c r="H25" s="12">
        <f ca="1">ROUND(INDIRECT(ADDRESS(ROW()+(0), COLUMN()+(-2), 1))*INDIRECT(ADDRESS(ROW()+(0), COLUMN()+(-1), 1)), 2)</f>
        <v>4.81</v>
      </c>
    </row>
    <row r="26" spans="1:8" ht="13.50" thickBot="1" customHeight="1">
      <c r="A26" s="1" t="s">
        <v>52</v>
      </c>
      <c r="B26" s="1"/>
      <c r="C26" s="1"/>
      <c r="D26" s="10" t="s">
        <v>53</v>
      </c>
      <c r="E26" s="1" t="s">
        <v>54</v>
      </c>
      <c r="F26" s="13">
        <v>0.201</v>
      </c>
      <c r="G26" s="14">
        <v>64.87</v>
      </c>
      <c r="H26" s="14">
        <f ca="1">ROUND(INDIRECT(ADDRESS(ROW()+(0), COLUMN()+(-2), 1))*INDIRECT(ADDRESS(ROW()+(0), COLUMN()+(-1), 1)), 2)</f>
        <v>13.04</v>
      </c>
    </row>
    <row r="27" spans="1:8" ht="13.50" thickBot="1" customHeight="1">
      <c r="A27" s="15"/>
      <c r="B27" s="15"/>
      <c r="C27" s="15"/>
      <c r="D27" s="15"/>
      <c r="E27" s="15"/>
      <c r="F27" s="9" t="s">
        <v>55</v>
      </c>
      <c r="G27" s="9"/>
      <c r="H27" s="17">
        <f ca="1">ROUND(SUM(INDIRECT(ADDRESS(ROW()+(-1), COLUMN()+(0), 1)),INDIRECT(ADDRESS(ROW()+(-2), COLUMN()+(0), 1)),INDIRECT(ADDRESS(ROW()+(-3), COLUMN()+(0), 1)),INDIRECT(ADDRESS(ROW()+(-4), COLUMN()+(0), 1))), 2)</f>
        <v>30.21</v>
      </c>
    </row>
    <row r="28" spans="1:8" ht="13.50" thickBot="1" customHeight="1">
      <c r="A28" s="15">
        <v>4</v>
      </c>
      <c r="B28" s="15"/>
      <c r="C28" s="15"/>
      <c r="D28" s="15"/>
      <c r="E28" s="18" t="s">
        <v>56</v>
      </c>
      <c r="F28" s="18"/>
      <c r="G28" s="15"/>
      <c r="H28" s="15"/>
    </row>
    <row r="29" spans="1:8" ht="13.50" thickBot="1" customHeight="1">
      <c r="A29" s="19"/>
      <c r="B29" s="19"/>
      <c r="C29" s="19"/>
      <c r="D29" s="20" t="s">
        <v>57</v>
      </c>
      <c r="E29" s="19" t="s">
        <v>58</v>
      </c>
      <c r="F29" s="13">
        <v>2</v>
      </c>
      <c r="G29" s="14">
        <f ca="1">ROUND(SUM(INDIRECT(ADDRESS(ROW()+(-2), COLUMN()+(1), 1)),INDIRECT(ADDRESS(ROW()+(-8), COLUMN()+(1), 1)),INDIRECT(ADDRESS(ROW()+(-11), COLUMN()+(1), 1))), 2)</f>
        <v>179.64</v>
      </c>
      <c r="H29" s="14">
        <f ca="1">ROUND(INDIRECT(ADDRESS(ROW()+(0), COLUMN()+(-2), 1))*INDIRECT(ADDRESS(ROW()+(0), COLUMN()+(-1), 1))/100, 2)</f>
        <v>3.59</v>
      </c>
    </row>
    <row r="30" spans="1:8" ht="13.50" thickBot="1" customHeight="1">
      <c r="A30" s="21" t="s">
        <v>59</v>
      </c>
      <c r="B30" s="21"/>
      <c r="C30" s="21"/>
      <c r="D30" s="22"/>
      <c r="E30" s="23"/>
      <c r="F30" s="24" t="s">
        <v>60</v>
      </c>
      <c r="G30" s="25"/>
      <c r="H30" s="26">
        <f ca="1">ROUND(SUM(INDIRECT(ADDRESS(ROW()+(-1), COLUMN()+(0), 1)),INDIRECT(ADDRESS(ROW()+(-3), COLUMN()+(0), 1)),INDIRECT(ADDRESS(ROW()+(-9), COLUMN()+(0), 1)),INDIRECT(ADDRESS(ROW()+(-12), COLUMN()+(0), 1))), 2)</f>
        <v>183.23</v>
      </c>
    </row>
  </sheetData>
  <mergeCells count="34">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F18:G18"/>
    <mergeCell ref="A19:C19"/>
    <mergeCell ref="E19:F19"/>
    <mergeCell ref="A20:C20"/>
    <mergeCell ref="A21:C21"/>
    <mergeCell ref="F21:G21"/>
    <mergeCell ref="A22:C22"/>
    <mergeCell ref="E22:F22"/>
    <mergeCell ref="A23:C23"/>
    <mergeCell ref="A24:C24"/>
    <mergeCell ref="A25:C25"/>
    <mergeCell ref="A26:C26"/>
    <mergeCell ref="A27:C27"/>
    <mergeCell ref="F27:G27"/>
    <mergeCell ref="A28:C28"/>
    <mergeCell ref="E28:F28"/>
    <mergeCell ref="A29:C29"/>
    <mergeCell ref="A30:E30"/>
    <mergeCell ref="F30:G30"/>
  </mergeCells>
  <pageMargins left="0.147638" right="0.147638" top="0.206693" bottom="0.206693" header="0.0" footer="0.0"/>
  <pageSetup paperSize="9" orientation="portrait"/>
  <rowBreaks count="0" manualBreakCount="0">
    </rowBreaks>
</worksheet>
</file>