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<sst xmlns="http://schemas.openxmlformats.org/spreadsheetml/2006/main" count="52" uniqueCount="52">
  <si>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</si>
  <si>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UPG010</t>
  </si>
  <si>
    <t xml:space="preserve">m²</t>
  </si>
  <si>
    <t xml:space="preserve">Concreto lanzado, para vaso de piscina.</t>
  </si>
  <si>
    <r>
      <rPr>
        <sz val="8.25"/>
        <color rgb="FF000000"/>
        <rFont val="Arial"/>
        <family val="2"/>
      </rPr>
      <t xml:space="preserve">Concreto f'c=350 kg/cm² (5000 psi), clase de exposición F3 S0 P1 C2, tamaño máximo del agregado 12,5 mm, consistencia blanda, lanzado por vía húmeda para formación de paramento horizontal de vaso de piscina, de 15 cm de espesor, con doble electromalla tipo 6x6 10/10 de acero Grado 70, con barras separadas 15,24x15,24 cm de Ø 3,43 mm, y armaduría de refuerzo de acero Grado 60 (fy=4200 kg/cm²), cuantía 4 kg/m³, sin juntas de dilatación. Incluso alambre de atar y separadores.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</si>
  <si>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</si>
  <si>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</si>
  <si>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</si>
  <si>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</si>
  <si>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</si>
  <si>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</si>
  <si>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</si>
  <si>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mt07ame120aa</t>
  </si>
  <si>
    <t xml:space="preserve">m²</t>
  </si>
  <si>
    <t xml:space="preserve">Electromalla tipo 6x6 10/10 de acero Grado 70, con barras lisas separadas 15,24x15,24 cm de 3,43 mm de diámetro, según ASTM A 185 y ASTM A 497.</t>
  </si>
  <si>
    <t xml:space="preserve">mt07aco140a</t>
  </si>
  <si>
    <t xml:space="preserve">kg</t>
  </si>
  <si>
    <t xml:space="preserve">Acero en varillas corrugadas, Grado 60 (fy=4200 kg/cm²), de varios diámetros, según NTG 36011, ASTM A 615 y ASTM A 615 M.</t>
  </si>
  <si>
    <t xml:space="preserve">mt08var050</t>
  </si>
  <si>
    <t xml:space="preserve">kg</t>
  </si>
  <si>
    <t xml:space="preserve">Alambre galvanizado para atar, de 1,30 mm de diámetro.</t>
  </si>
  <si>
    <t xml:space="preserve">mt07aco020d</t>
  </si>
  <si>
    <t xml:space="preserve">Ud</t>
  </si>
  <si>
    <t xml:space="preserve">Separador homologado para muros.</t>
  </si>
  <si>
    <t xml:space="preserve">mt10hes200b</t>
  </si>
  <si>
    <t xml:space="preserve">m³</t>
  </si>
  <si>
    <t xml:space="preserve">Concreto para lanzar, f'c=350 kg/cm² (5000 psi), clase de exposición F3 S0 P1 C2, tamaño máximo del agregado 12,5 mm, consistencia blanda, con una dosificación de cemento de 400 kg/m³, premezclado.</t>
  </si>
  <si>
    <t xml:space="preserve">Subtotal materiales:</t>
  </si>
  <si>
    <t xml:space="preserve">Equipo y herramienta</t>
  </si>
  <si>
    <t xml:space="preserve">mq06gun010</t>
  </si>
  <si>
    <t xml:space="preserve">h</t>
  </si>
  <si>
    <t xml:space="preserve">Equipo para lanzar concreto de concreto por vía húmeda 33 kW.</t>
  </si>
  <si>
    <t xml:space="preserve">Subtotal equipo y herramienta:</t>
  </si>
  <si>
    <t xml:space="preserve">Mano de obra</t>
  </si>
  <si>
    <t xml:space="preserve">mo043</t>
  </si>
  <si>
    <t xml:space="preserve">h</t>
  </si>
  <si>
    <t xml:space="preserve">Armador.</t>
  </si>
  <si>
    <t xml:space="preserve">mo090</t>
  </si>
  <si>
    <t xml:space="preserve">h</t>
  </si>
  <si>
    <t xml:space="preserve">Ayudante de armador.</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</si>
  <si>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</si>
  <si>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</si>
  <si>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</si>
  <si>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</si>
  <si>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</si>
  <si>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</si>
  <si>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</si>
  <si>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</si>
  <si>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</si>
  <si>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</si>
  <si>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23,78Q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</si>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</sst>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6.97" customWidth="1"/>
    <col min="5" max="5" width="66.98" customWidth="1"/>
    <col min="6" max="6" width="14.11" customWidth="1"/>
    <col min="7" max="7" width="15.98"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2.2</v>
      </c>
      <c r="G10" s="12">
        <v>6.83</v>
      </c>
      <c r="H10" s="12">
        <f ca="1">ROUND(INDIRECT(ADDRESS(ROW()+(0), COLUMN()+(-2), 1))*INDIRECT(ADDRESS(ROW()+(0), COLUMN()+(-1), 1)), 2)</f>
        <v>15.03</v>
      </c>
    </row>
    <row r="11" spans="1:8" ht="24.00" thickBot="1" customHeight="1">
      <c r="A11" s="1" t="s">
        <v>15</v>
      </c>
      <c r="B11" s="1"/>
      <c r="C11" s="10" t="s">
        <v>16</v>
      </c>
      <c r="D11" s="10"/>
      <c r="E11" s="1" t="s">
        <v>17</v>
      </c>
      <c r="F11" s="11">
        <v>4.2</v>
      </c>
      <c r="G11" s="12">
        <v>7.65</v>
      </c>
      <c r="H11" s="12">
        <f ca="1">ROUND(INDIRECT(ADDRESS(ROW()+(0), COLUMN()+(-2), 1))*INDIRECT(ADDRESS(ROW()+(0), COLUMN()+(-1), 1)), 2)</f>
        <v>32.13</v>
      </c>
    </row>
    <row r="12" spans="1:8" ht="13.50" thickBot="1" customHeight="1">
      <c r="A12" s="1" t="s">
        <v>18</v>
      </c>
      <c r="B12" s="1"/>
      <c r="C12" s="10" t="s">
        <v>19</v>
      </c>
      <c r="D12" s="10"/>
      <c r="E12" s="1" t="s">
        <v>20</v>
      </c>
      <c r="F12" s="11">
        <v>0.048</v>
      </c>
      <c r="G12" s="12">
        <v>11.98</v>
      </c>
      <c r="H12" s="12">
        <f ca="1">ROUND(INDIRECT(ADDRESS(ROW()+(0), COLUMN()+(-2), 1))*INDIRECT(ADDRESS(ROW()+(0), COLUMN()+(-1), 1)), 2)</f>
        <v>0.58</v>
      </c>
    </row>
    <row r="13" spans="1:8" ht="13.50" thickBot="1" customHeight="1">
      <c r="A13" s="1" t="s">
        <v>21</v>
      </c>
      <c r="B13" s="1"/>
      <c r="C13" s="10" t="s">
        <v>22</v>
      </c>
      <c r="D13" s="10"/>
      <c r="E13" s="1" t="s">
        <v>23</v>
      </c>
      <c r="F13" s="11">
        <v>4</v>
      </c>
      <c r="G13" s="12">
        <v>0.51</v>
      </c>
      <c r="H13" s="12">
        <f ca="1">ROUND(INDIRECT(ADDRESS(ROW()+(0), COLUMN()+(-2), 1))*INDIRECT(ADDRESS(ROW()+(0), COLUMN()+(-1), 1)), 2)</f>
        <v>2.04</v>
      </c>
    </row>
    <row r="14" spans="1:8" ht="34.50" thickBot="1" customHeight="1">
      <c r="A14" s="1" t="s">
        <v>24</v>
      </c>
      <c r="B14" s="1"/>
      <c r="C14" s="10" t="s">
        <v>25</v>
      </c>
      <c r="D14" s="10"/>
      <c r="E14" s="1" t="s">
        <v>26</v>
      </c>
      <c r="F14" s="13">
        <v>0.155</v>
      </c>
      <c r="G14" s="14">
        <v>1130.34</v>
      </c>
      <c r="H14" s="14">
        <f ca="1">ROUND(INDIRECT(ADDRESS(ROW()+(0), COLUMN()+(-2), 1))*INDIRECT(ADDRESS(ROW()+(0), COLUMN()+(-1), 1)), 2)</f>
        <v>175.2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224.98</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0.7</v>
      </c>
      <c r="G17" s="14">
        <v>255.44</v>
      </c>
      <c r="H17" s="14">
        <f ca="1">ROUND(INDIRECT(ADDRESS(ROW()+(0), COLUMN()+(-2), 1))*INDIRECT(ADDRESS(ROW()+(0), COLUMN()+(-1), 1)), 2)</f>
        <v>178.81</v>
      </c>
    </row>
    <row r="18" spans="1:8" ht="13.50" thickBot="1" customHeight="1">
      <c r="A18" s="15"/>
      <c r="B18" s="15"/>
      <c r="C18" s="15"/>
      <c r="D18" s="15"/>
      <c r="E18" s="15"/>
      <c r="F18" s="9" t="s">
        <v>32</v>
      </c>
      <c r="G18" s="9"/>
      <c r="H18" s="17">
        <f ca="1">ROUND(SUM(INDIRECT(ADDRESS(ROW()+(-1), COLUMN()+(0), 1))), 2)</f>
        <v>178.81</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0.083</v>
      </c>
      <c r="G20" s="12">
        <v>67.51</v>
      </c>
      <c r="H20" s="12">
        <f ca="1">ROUND(INDIRECT(ADDRESS(ROW()+(0), COLUMN()+(-2), 1))*INDIRECT(ADDRESS(ROW()+(0), COLUMN()+(-1), 1)), 2)</f>
        <v>5.6</v>
      </c>
    </row>
    <row r="21" spans="1:8" ht="13.50" thickBot="1" customHeight="1">
      <c r="A21" s="1" t="s">
        <v>37</v>
      </c>
      <c r="B21" s="1"/>
      <c r="C21" s="10" t="s">
        <v>38</v>
      </c>
      <c r="D21" s="10"/>
      <c r="E21" s="1" t="s">
        <v>39</v>
      </c>
      <c r="F21" s="11">
        <v>0.087</v>
      </c>
      <c r="G21" s="12">
        <v>50.43</v>
      </c>
      <c r="H21" s="12">
        <f ca="1">ROUND(INDIRECT(ADDRESS(ROW()+(0), COLUMN()+(-2), 1))*INDIRECT(ADDRESS(ROW()+(0), COLUMN()+(-1), 1)), 2)</f>
        <v>4.39</v>
      </c>
    </row>
    <row r="22" spans="1:8" ht="13.50" thickBot="1" customHeight="1">
      <c r="A22" s="1" t="s">
        <v>40</v>
      </c>
      <c r="B22" s="1"/>
      <c r="C22" s="10" t="s">
        <v>41</v>
      </c>
      <c r="D22" s="10"/>
      <c r="E22" s="1" t="s">
        <v>42</v>
      </c>
      <c r="F22" s="11">
        <v>0.562</v>
      </c>
      <c r="G22" s="12">
        <v>64.87</v>
      </c>
      <c r="H22" s="12">
        <f ca="1">ROUND(INDIRECT(ADDRESS(ROW()+(0), COLUMN()+(-2), 1))*INDIRECT(ADDRESS(ROW()+(0), COLUMN()+(-1), 1)), 2)</f>
        <v>36.46</v>
      </c>
    </row>
    <row r="23" spans="1:8" ht="13.50" thickBot="1" customHeight="1">
      <c r="A23" s="1" t="s">
        <v>43</v>
      </c>
      <c r="B23" s="1"/>
      <c r="C23" s="10" t="s">
        <v>44</v>
      </c>
      <c r="D23" s="10"/>
      <c r="E23" s="1" t="s">
        <v>45</v>
      </c>
      <c r="F23" s="13">
        <v>0.238</v>
      </c>
      <c r="G23" s="14">
        <v>48.49</v>
      </c>
      <c r="H23" s="14">
        <f ca="1">ROUND(INDIRECT(ADDRESS(ROW()+(0), COLUMN()+(-2), 1))*INDIRECT(ADDRESS(ROW()+(0), COLUMN()+(-1), 1)), 2)</f>
        <v>11.54</v>
      </c>
    </row>
    <row r="24" spans="1:8" ht="13.50" thickBot="1" customHeight="1">
      <c r="A24" s="15"/>
      <c r="B24" s="15"/>
      <c r="C24" s="15"/>
      <c r="D24" s="15"/>
      <c r="E24" s="15"/>
      <c r="F24" s="9" t="s">
        <v>46</v>
      </c>
      <c r="G24" s="9"/>
      <c r="H24" s="17">
        <f ca="1">ROUND(SUM(INDIRECT(ADDRESS(ROW()+(-1), COLUMN()+(0), 1)),INDIRECT(ADDRESS(ROW()+(-2), COLUMN()+(0), 1)),INDIRECT(ADDRESS(ROW()+(-3), COLUMN()+(0), 1)),INDIRECT(ADDRESS(ROW()+(-4), COLUMN()+(0), 1))), 2)</f>
        <v>57.99</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3</v>
      </c>
      <c r="G26" s="14">
        <f ca="1">ROUND(SUM(INDIRECT(ADDRESS(ROW()+(-2), COLUMN()+(1), 1)),INDIRECT(ADDRESS(ROW()+(-8), COLUMN()+(1), 1)),INDIRECT(ADDRESS(ROW()+(-11), COLUMN()+(1), 1))), 2)</f>
        <v>461.78</v>
      </c>
      <c r="H26" s="14">
        <f ca="1">ROUND(INDIRECT(ADDRESS(ROW()+(0), COLUMN()+(-2), 1))*INDIRECT(ADDRESS(ROW()+(0), COLUMN()+(-1), 1))/100, 2)</f>
        <v>13.85</v>
      </c>
    </row>
    <row r="27" spans="1:8" ht="13.50" thickBot="1" customHeight="1">
      <c r="A27" s="21" t="s">
        <v>50</v>
      </c>
      <c r="B27" s="21"/>
      <c r="C27" s="22"/>
      <c r="D27" s="22"/>
      <c r="E27" s="23"/>
      <c r="F27" s="24" t="s">
        <v>51</v>
      </c>
      <c r="G27" s="25"/>
      <c r="H27" s="26">
        <f ca="1">ROUND(SUM(INDIRECT(ADDRESS(ROW()+(-1), COLUMN()+(0), 1)),INDIRECT(ADDRESS(ROW()+(-3), COLUMN()+(0), 1)),INDIRECT(ADDRESS(ROW()+(-9), COLUMN()+(0), 1)),INDIRECT(ADDRESS(ROW()+(-12), COLUMN()+(0), 1))), 2)</f>
        <v>475.63</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