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<sst xmlns="http://schemas.openxmlformats.org/spreadsheetml/2006/main" count="61" uniqueCount="61">
  <si>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</si>
  <si>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CZZ020</t>
  </si>
  <si>
    <t xml:space="preserve">m³</t>
  </si>
  <si>
    <t xml:space="preserve">Recalce de cimentación mediante la ampliación lateral de la cimentación existente, incrementando su canto.</t>
  </si>
  <si>
    <r>
      <rPr>
        <sz val="8.25"/>
        <color rgb="FF000000"/>
        <rFont val="Arial"/>
        <family val="2"/>
      </rPr>
      <t xml:space="preserve">Recalce de cimentación mediante la ampliación lateral de la cimentación existente, incrementando su canto, con una nueva cimentación de concreto reforzado, de 60x40 cm de sección, realizada por bataches, en fases sucesivas, con concreto f'c=210 kg/cm² (3000 psi), clase de exposición F0 S0 P0 C0, tamaño máximo del agregado 12,5 mm (1/2"), consistencia blanda, preparado en obra, y fundido con medios manuales, y acero Grado 60 (fy=4200 kg/cm²), con una cuantía aproximada de 30 kg/m³; montaje, desmontaje y retirada del sistema de encofrado y de todo el material auxiliar, una vez que la cimentación esté en condiciones de soportar los esfuerzos. Incluso alambre de atar y separadores. El precio incluye el corte, doblado y montaje de la armaduría en el lugar definitivo de su colocación en obra, pero no incluye la excavación, el relleno, la compactación del terreno ni la conexión entre la nueva cimentación y la existente.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</si>
  <si>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</si>
  <si>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</si>
  <si>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</si>
  <si>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</si>
  <si>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</si>
  <si>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</si>
  <si>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</si>
  <si>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mt08ema100</t>
  </si>
  <si>
    <t xml:space="preserve">m²</t>
  </si>
  <si>
    <t xml:space="preserve">Sistema de encofrado recuperable de tableros de madera, para trabajos de recalce de cimentación, de hasta 2 m de profundidad de la base de apoyo.</t>
  </si>
  <si>
    <t xml:space="preserve">mt07aco020a</t>
  </si>
  <si>
    <t xml:space="preserve">Ud</t>
  </si>
  <si>
    <t xml:space="preserve">Separador homologado para cimentaciones.</t>
  </si>
  <si>
    <t xml:space="preserve">mt07aco140a</t>
  </si>
  <si>
    <t xml:space="preserve">kg</t>
  </si>
  <si>
    <t xml:space="preserve">Acero en varillas corrugadas, Grado 60 (fy=4200 kg/cm²), de varios diámetros, según NTG 36011, ASTM A 615 y ASTM A 615 M.</t>
  </si>
  <si>
    <t xml:space="preserve">mt08var050</t>
  </si>
  <si>
    <t xml:space="preserve">kg</t>
  </si>
  <si>
    <t xml:space="preserve">Alambre galvanizado para atar, de 1,30 mm de diámetro.</t>
  </si>
  <si>
    <t xml:space="preserve">mt08aaa010a</t>
  </si>
  <si>
    <t xml:space="preserve">m³</t>
  </si>
  <si>
    <t xml:space="preserve">Agua.</t>
  </si>
  <si>
    <t xml:space="preserve">mt01arg000q</t>
  </si>
  <si>
    <t xml:space="preserve">m³</t>
  </si>
  <si>
    <t xml:space="preserve">Arena de río.</t>
  </si>
  <si>
    <t xml:space="preserve">mt01arg001qf</t>
  </si>
  <si>
    <t xml:space="preserve">m³</t>
  </si>
  <si>
    <t xml:space="preserve">Piedrín de 1/2", de tamaño máximo 12,5 mm.</t>
  </si>
  <si>
    <t xml:space="preserve">mt08cem000q</t>
  </si>
  <si>
    <t xml:space="preserve">kg</t>
  </si>
  <si>
    <t xml:space="preserve">Cemento gris en sacos.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</si>
  <si>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</si>
  <si>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</si>
  <si>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</si>
  <si>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</si>
  <si>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</si>
  <si>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</si>
  <si>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</si>
  <si>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mo043</t>
  </si>
  <si>
    <t xml:space="preserve">h</t>
  </si>
  <si>
    <t xml:space="preserve">Armador.</t>
  </si>
  <si>
    <t xml:space="preserve">mo090</t>
  </si>
  <si>
    <t xml:space="preserve">h</t>
  </si>
  <si>
    <t xml:space="preserve">Ayudante de armador.</t>
  </si>
  <si>
    <t xml:space="preserve">mo113</t>
  </si>
  <si>
    <t xml:space="preserve">h</t>
  </si>
  <si>
    <t xml:space="preserve">Peón albañil.</t>
  </si>
  <si>
    <t xml:space="preserve">mo112</t>
  </si>
  <si>
    <t xml:space="preserve">h</t>
  </si>
  <si>
    <t xml:space="preserve">Peón albañil capacitado.</t>
  </si>
  <si>
    <t xml:space="preserve">Subtotal mano de obra:</t>
  </si>
  <si>
    <t xml:space="preserve">Herramienta menor</t>
  </si>
  <si>
    <t xml:space="preserve">%</t>
  </si>
  <si>
    <t xml:space="preserve">Herramienta menor</t>
  </si>
  <si>
    <t xml:space="preserve">Coste de mantenimiento decenal: 35,94Q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</si>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</sst>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00" customWidth="1"/>
    <col min="6" max="6" width="15.64" customWidth="1"/>
    <col min="7" max="7" width="14.4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143.78</v>
      </c>
      <c r="H10" s="12">
        <f ca="1">ROUND(INDIRECT(ADDRESS(ROW()+(0), COLUMN()+(-2), 1))*INDIRECT(ADDRESS(ROW()+(0), COLUMN()+(-1), 1)), 2)</f>
        <v>143.78</v>
      </c>
    </row>
    <row r="11" spans="1:8" ht="13.50" thickBot="1" customHeight="1">
      <c r="A11" s="1" t="s">
        <v>15</v>
      </c>
      <c r="B11" s="1"/>
      <c r="C11" s="10" t="s">
        <v>16</v>
      </c>
      <c r="D11" s="10"/>
      <c r="E11" s="1" t="s">
        <v>17</v>
      </c>
      <c r="F11" s="11">
        <v>8</v>
      </c>
      <c r="G11" s="12">
        <v>1.22</v>
      </c>
      <c r="H11" s="12">
        <f ca="1">ROUND(INDIRECT(ADDRESS(ROW()+(0), COLUMN()+(-2), 1))*INDIRECT(ADDRESS(ROW()+(0), COLUMN()+(-1), 1)), 2)</f>
        <v>9.76</v>
      </c>
    </row>
    <row r="12" spans="1:8" ht="24.00" thickBot="1" customHeight="1">
      <c r="A12" s="1" t="s">
        <v>18</v>
      </c>
      <c r="B12" s="1"/>
      <c r="C12" s="10" t="s">
        <v>19</v>
      </c>
      <c r="D12" s="10"/>
      <c r="E12" s="1" t="s">
        <v>20</v>
      </c>
      <c r="F12" s="11">
        <v>30.6</v>
      </c>
      <c r="G12" s="12">
        <v>7.65</v>
      </c>
      <c r="H12" s="12">
        <f ca="1">ROUND(INDIRECT(ADDRESS(ROW()+(0), COLUMN()+(-2), 1))*INDIRECT(ADDRESS(ROW()+(0), COLUMN()+(-1), 1)), 2)</f>
        <v>234.09</v>
      </c>
    </row>
    <row r="13" spans="1:8" ht="13.50" thickBot="1" customHeight="1">
      <c r="A13" s="1" t="s">
        <v>21</v>
      </c>
      <c r="B13" s="1"/>
      <c r="C13" s="10" t="s">
        <v>22</v>
      </c>
      <c r="D13" s="10"/>
      <c r="E13" s="1" t="s">
        <v>23</v>
      </c>
      <c r="F13" s="11">
        <v>0.12</v>
      </c>
      <c r="G13" s="12">
        <v>11.98</v>
      </c>
      <c r="H13" s="12">
        <f ca="1">ROUND(INDIRECT(ADDRESS(ROW()+(0), COLUMN()+(-2), 1))*INDIRECT(ADDRESS(ROW()+(0), COLUMN()+(-1), 1)), 2)</f>
        <v>1.44</v>
      </c>
    </row>
    <row r="14" spans="1:8" ht="13.50" thickBot="1" customHeight="1">
      <c r="A14" s="1" t="s">
        <v>24</v>
      </c>
      <c r="B14" s="1"/>
      <c r="C14" s="10" t="s">
        <v>25</v>
      </c>
      <c r="D14" s="10"/>
      <c r="E14" s="1" t="s">
        <v>26</v>
      </c>
      <c r="F14" s="11">
        <v>0.256</v>
      </c>
      <c r="G14" s="12">
        <v>11.98</v>
      </c>
      <c r="H14" s="12">
        <f ca="1">ROUND(INDIRECT(ADDRESS(ROW()+(0), COLUMN()+(-2), 1))*INDIRECT(ADDRESS(ROW()+(0), COLUMN()+(-1), 1)), 2)</f>
        <v>3.07</v>
      </c>
    </row>
    <row r="15" spans="1:8" ht="13.50" thickBot="1" customHeight="1">
      <c r="A15" s="1" t="s">
        <v>27</v>
      </c>
      <c r="B15" s="1"/>
      <c r="C15" s="10" t="s">
        <v>28</v>
      </c>
      <c r="D15" s="10"/>
      <c r="E15" s="1" t="s">
        <v>29</v>
      </c>
      <c r="F15" s="11">
        <v>0.599</v>
      </c>
      <c r="G15" s="12">
        <v>119.32</v>
      </c>
      <c r="H15" s="12">
        <f ca="1">ROUND(INDIRECT(ADDRESS(ROW()+(0), COLUMN()+(-2), 1))*INDIRECT(ADDRESS(ROW()+(0), COLUMN()+(-1), 1)), 2)</f>
        <v>71.47</v>
      </c>
    </row>
    <row r="16" spans="1:8" ht="13.50" thickBot="1" customHeight="1">
      <c r="A16" s="1" t="s">
        <v>30</v>
      </c>
      <c r="B16" s="1"/>
      <c r="C16" s="10" t="s">
        <v>31</v>
      </c>
      <c r="D16" s="10"/>
      <c r="E16" s="1" t="s">
        <v>32</v>
      </c>
      <c r="F16" s="11">
        <v>0.599</v>
      </c>
      <c r="G16" s="12">
        <v>215.29</v>
      </c>
      <c r="H16" s="12">
        <f ca="1">ROUND(INDIRECT(ADDRESS(ROW()+(0), COLUMN()+(-2), 1))*INDIRECT(ADDRESS(ROW()+(0), COLUMN()+(-1), 1)), 2)</f>
        <v>128.96</v>
      </c>
    </row>
    <row r="17" spans="1:8" ht="13.50" thickBot="1" customHeight="1">
      <c r="A17" s="1" t="s">
        <v>33</v>
      </c>
      <c r="B17" s="1"/>
      <c r="C17" s="10" t="s">
        <v>34</v>
      </c>
      <c r="D17" s="10"/>
      <c r="E17" s="1" t="s">
        <v>35</v>
      </c>
      <c r="F17" s="13">
        <v>474.665</v>
      </c>
      <c r="G17" s="14">
        <v>2.1</v>
      </c>
      <c r="H17" s="14">
        <f ca="1">ROUND(INDIRECT(ADDRESS(ROW()+(0), COLUMN()+(-2), 1))*INDIRECT(ADDRESS(ROW()+(0), COLUMN()+(-1), 1)), 2)</f>
        <v>996.8</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1589.37</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0.765</v>
      </c>
      <c r="G20" s="14">
        <v>25.18</v>
      </c>
      <c r="H20" s="14">
        <f ca="1">ROUND(INDIRECT(ADDRESS(ROW()+(0), COLUMN()+(-2), 1))*INDIRECT(ADDRESS(ROW()+(0), COLUMN()+(-1), 1)), 2)</f>
        <v>19.26</v>
      </c>
    </row>
    <row r="21" spans="1:8" ht="13.50" thickBot="1" customHeight="1">
      <c r="A21" s="15"/>
      <c r="B21" s="15"/>
      <c r="C21" s="15"/>
      <c r="D21" s="15"/>
      <c r="E21" s="15"/>
      <c r="F21" s="9" t="s">
        <v>41</v>
      </c>
      <c r="G21" s="9"/>
      <c r="H21" s="17">
        <f ca="1">ROUND(SUM(INDIRECT(ADDRESS(ROW()+(-1), COLUMN()+(0), 1))), 2)</f>
        <v>19.26</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0.155</v>
      </c>
      <c r="G23" s="12">
        <v>67.51</v>
      </c>
      <c r="H23" s="12">
        <f ca="1">ROUND(INDIRECT(ADDRESS(ROW()+(0), COLUMN()+(-2), 1))*INDIRECT(ADDRESS(ROW()+(0), COLUMN()+(-1), 1)), 2)</f>
        <v>10.46</v>
      </c>
    </row>
    <row r="24" spans="1:8" ht="13.50" thickBot="1" customHeight="1">
      <c r="A24" s="1" t="s">
        <v>46</v>
      </c>
      <c r="B24" s="1"/>
      <c r="C24" s="10" t="s">
        <v>47</v>
      </c>
      <c r="D24" s="10"/>
      <c r="E24" s="1" t="s">
        <v>48</v>
      </c>
      <c r="F24" s="11">
        <v>0.233</v>
      </c>
      <c r="G24" s="12">
        <v>50.43</v>
      </c>
      <c r="H24" s="12">
        <f ca="1">ROUND(INDIRECT(ADDRESS(ROW()+(0), COLUMN()+(-2), 1))*INDIRECT(ADDRESS(ROW()+(0), COLUMN()+(-1), 1)), 2)</f>
        <v>11.75</v>
      </c>
    </row>
    <row r="25" spans="1:8" ht="13.50" thickBot="1" customHeight="1">
      <c r="A25" s="1" t="s">
        <v>49</v>
      </c>
      <c r="B25" s="1"/>
      <c r="C25" s="10" t="s">
        <v>50</v>
      </c>
      <c r="D25" s="10"/>
      <c r="E25" s="1" t="s">
        <v>51</v>
      </c>
      <c r="F25" s="11">
        <v>1.359</v>
      </c>
      <c r="G25" s="12">
        <v>46.72</v>
      </c>
      <c r="H25" s="12">
        <f ca="1">ROUND(INDIRECT(ADDRESS(ROW()+(0), COLUMN()+(-2), 1))*INDIRECT(ADDRESS(ROW()+(0), COLUMN()+(-1), 1)), 2)</f>
        <v>63.49</v>
      </c>
    </row>
    <row r="26" spans="1:8" ht="13.50" thickBot="1" customHeight="1">
      <c r="A26" s="1" t="s">
        <v>52</v>
      </c>
      <c r="B26" s="1"/>
      <c r="C26" s="10" t="s">
        <v>53</v>
      </c>
      <c r="D26" s="10"/>
      <c r="E26" s="1" t="s">
        <v>54</v>
      </c>
      <c r="F26" s="13">
        <v>1.423</v>
      </c>
      <c r="G26" s="14">
        <v>47.49</v>
      </c>
      <c r="H26" s="14">
        <f ca="1">ROUND(INDIRECT(ADDRESS(ROW()+(0), COLUMN()+(-2), 1))*INDIRECT(ADDRESS(ROW()+(0), COLUMN()+(-1), 1)), 2)</f>
        <v>67.58</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153.28</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1)),INDIRECT(ADDRESS(ROW()+(-8), COLUMN()+(1), 1)),INDIRECT(ADDRESS(ROW()+(-11), COLUMN()+(1), 1))), 2)</f>
        <v>1761.91</v>
      </c>
      <c r="H29" s="14">
        <f ca="1">ROUND(INDIRECT(ADDRESS(ROW()+(0), COLUMN()+(-2), 1))*INDIRECT(ADDRESS(ROW()+(0), COLUMN()+(-1), 1))/100, 2)</f>
        <v>35.24</v>
      </c>
    </row>
    <row r="30" spans="1:8" ht="13.50" thickBot="1" customHeight="1">
      <c r="A30" s="21" t="s">
        <v>59</v>
      </c>
      <c r="B30" s="21"/>
      <c r="C30" s="22"/>
      <c r="D30" s="22"/>
      <c r="E30" s="23"/>
      <c r="F30" s="24" t="s">
        <v>60</v>
      </c>
      <c r="G30" s="25"/>
      <c r="H30" s="26">
        <f ca="1">ROUND(SUM(INDIRECT(ADDRESS(ROW()+(-1), COLUMN()+(0), 1)),INDIRECT(ADDRESS(ROW()+(-3), COLUMN()+(0), 1)),INDIRECT(ADDRESS(ROW()+(-9), COLUMN()+(0), 1)),INDIRECT(ADDRESS(ROW()+(-12), COLUMN()+(0), 1))), 2)</f>
        <v>1797.15</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