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<sst xmlns="http://schemas.openxmlformats.org/spreadsheetml/2006/main" count="29" uniqueCount="29">
  <si>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</si>
  <si>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EMR020</t>
  </si>
  <si>
    <t xml:space="preserve">m³</t>
  </si>
  <si>
    <t xml:space="preserve">Dintel de madera aserrada.</t>
  </si>
  <si>
    <r>
      <rPr>
        <b/>
        <sz val="8.25"/>
        <color rgb="FF000000"/>
        <rFont val="Arial"/>
        <family val="2"/>
      </rPr>
      <t xml:space="preserve">Dintel de madera aserrada de pino silvestre (Pinus sylvestris), de 10x10 a 15x30 cm de sección y hasta 6 m de longitud, clase resistente C18, protección de la madera con clase de penetración NP2,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</si>
  <si>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</si>
  <si>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</si>
  <si>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</si>
  <si>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</si>
  <si>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</si>
  <si>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</si>
  <si>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</si>
  <si>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mt07mee050j</t>
  </si>
  <si>
    <t xml:space="preserve">m³</t>
  </si>
  <si>
    <t xml:space="preserve">Madera aserrada de pino silvestre (Pinus sylvestris) con acabado cepillado, para dintel de 10x10 a 15x30 cm de sección y hasta 6 m de longitud, para aplicaciones estructurales, clase resistente C18 y protección frente a agentes bióticos que se corresponde con la clase de penetración NP2 (3 mm en las caras laterales de la albura), trabajada en taller.</t>
  </si>
  <si>
    <t xml:space="preserve">Subtotal materiales:</t>
  </si>
  <si>
    <t xml:space="preserve">Mano de obra</t>
  </si>
  <si>
    <t xml:space="preserve">mo017</t>
  </si>
  <si>
    <t xml:space="preserve">h</t>
  </si>
  <si>
    <t xml:space="preserve">Carpintero.</t>
  </si>
  <si>
    <t xml:space="preserve">mo058</t>
  </si>
  <si>
    <t xml:space="preserve">h</t>
  </si>
  <si>
    <t xml:space="preserve">Ayudante de carpintero.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</si>
  <si>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</si>
  <si>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</si>
  <si>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</si>
  <si>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</si>
  <si>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538,65Q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</si>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</sst>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07" customWidth="1"/>
    <col min="2" max="2" width="7.65" customWidth="1"/>
    <col min="3" max="3" width="1.53" customWidth="1"/>
    <col min="4" max="4" width="19.04" customWidth="1"/>
    <col min="5" max="5" width="33.15" customWidth="1"/>
    <col min="6" max="6" width="2.21" customWidth="1"/>
    <col min="7" max="7" width="10.37" customWidth="1"/>
    <col min="8" max="8" width="0.85" customWidth="1"/>
    <col min="9" max="9" width="11.73" customWidth="1"/>
    <col min="10" max="10" width="1.02" customWidth="1"/>
    <col min="11" max="11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45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/>
      <c r="I7" s="10" t="s">
        <v>9</v>
      </c>
      <c r="J7" s="10"/>
      <c r="K7" s="10" t="s">
        <v>10</v>
      </c>
    </row>
    <row r="8" spans="1:11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1"/>
      <c r="J8" s="11"/>
      <c r="K8" s="11"/>
    </row>
    <row r="9" spans="1:11" ht="66.0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5">
        <v>1.000000</v>
      </c>
      <c r="H9" s="15"/>
      <c r="I9" s="17">
        <v>2597.000000</v>
      </c>
      <c r="J9" s="17"/>
      <c r="K9" s="17">
        <f ca="1">ROUND(INDIRECT(ADDRESS(ROW()+(0), COLUMN()+(-4), 1))*INDIRECT(ADDRESS(ROW()+(0), COLUMN()+(-2), 1)), 2)</f>
        <v>2597.000000</v>
      </c>
    </row>
    <row r="10" spans="1:11" ht="13.50" thickBot="1" customHeight="1">
      <c r="A10" s="18"/>
      <c r="B10" s="18"/>
      <c r="C10" s="18"/>
      <c r="D10" s="18"/>
      <c r="E10" s="18"/>
      <c r="F10" s="18"/>
      <c r="G10" s="12" t="s">
        <v>15</v>
      </c>
      <c r="H10" s="12"/>
      <c r="I10" s="12"/>
      <c r="J10" s="12"/>
      <c r="K10" s="20">
        <f ca="1">ROUND(SUM(INDIRECT(ADDRESS(ROW()+(-1), COLUMN()+(0), 1))), 2)</f>
        <v>2597.000000</v>
      </c>
    </row>
    <row r="11" spans="1:11" ht="13.50" thickBot="1" customHeight="1">
      <c r="A11" s="18">
        <v>2.000000</v>
      </c>
      <c r="B11" s="18"/>
      <c r="C11" s="21" t="s">
        <v>16</v>
      </c>
      <c r="D11" s="21"/>
      <c r="E11" s="21"/>
      <c r="F11" s="21"/>
      <c r="G11" s="21"/>
      <c r="H11" s="21"/>
      <c r="I11" s="18"/>
      <c r="J11" s="18"/>
      <c r="K11" s="18"/>
    </row>
    <row r="12" spans="1:11" ht="13.50" thickBot="1" customHeight="1">
      <c r="A12" s="1" t="s">
        <v>17</v>
      </c>
      <c r="B12" s="13" t="s">
        <v>18</v>
      </c>
      <c r="C12" s="1" t="s">
        <v>19</v>
      </c>
      <c r="D12" s="1"/>
      <c r="E12" s="1"/>
      <c r="F12" s="1"/>
      <c r="G12" s="14">
        <v>11.611000</v>
      </c>
      <c r="H12" s="14"/>
      <c r="I12" s="16">
        <v>32.160000</v>
      </c>
      <c r="J12" s="16"/>
      <c r="K12" s="16">
        <f ca="1">ROUND(INDIRECT(ADDRESS(ROW()+(0), COLUMN()+(-4), 1))*INDIRECT(ADDRESS(ROW()+(0), COLUMN()+(-2), 1)), 2)</f>
        <v>373.410000</v>
      </c>
    </row>
    <row r="13" spans="1:11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"/>
      <c r="G13" s="15">
        <v>5.806000</v>
      </c>
      <c r="H13" s="15"/>
      <c r="I13" s="17">
        <v>23.420000</v>
      </c>
      <c r="J13" s="17"/>
      <c r="K13" s="17">
        <f ca="1">ROUND(INDIRECT(ADDRESS(ROW()+(0), COLUMN()+(-4), 1))*INDIRECT(ADDRESS(ROW()+(0), COLUMN()+(-2), 1)), 2)</f>
        <v>135.980000</v>
      </c>
    </row>
    <row r="14" spans="1:11" ht="13.50" thickBot="1" customHeight="1">
      <c r="A14" s="18"/>
      <c r="B14" s="18"/>
      <c r="C14" s="18"/>
      <c r="D14" s="18"/>
      <c r="E14" s="18"/>
      <c r="F14" s="18"/>
      <c r="G14" s="12" t="s">
        <v>23</v>
      </c>
      <c r="H14" s="12"/>
      <c r="I14" s="12"/>
      <c r="J14" s="12"/>
      <c r="K14" s="20">
        <f ca="1">ROUND(SUM(INDIRECT(ADDRESS(ROW()+(-1), COLUMN()+(0), 1)),INDIRECT(ADDRESS(ROW()+(-2), COLUMN()+(0), 1))), 2)</f>
        <v>509.390000</v>
      </c>
    </row>
    <row r="15" spans="1:11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21"/>
      <c r="H15" s="21"/>
      <c r="I15" s="18"/>
      <c r="J15" s="18"/>
      <c r="K15" s="18"/>
    </row>
    <row r="16" spans="1:11" ht="13.50" thickBot="1" customHeight="1">
      <c r="A16" s="22"/>
      <c r="B16" s="23" t="s">
        <v>25</v>
      </c>
      <c r="C16" s="22" t="s">
        <v>26</v>
      </c>
      <c r="D16" s="22"/>
      <c r="E16" s="22"/>
      <c r="F16" s="22"/>
      <c r="G16" s="15">
        <v>2.000000</v>
      </c>
      <c r="H16" s="15"/>
      <c r="I16" s="17">
        <f ca="1">ROUND(SUM(INDIRECT(ADDRESS(ROW()+(-2), COLUMN()+(2), 1)),INDIRECT(ADDRESS(ROW()+(-6), COLUMN()+(2), 1))), 2)</f>
        <v>3106.390000</v>
      </c>
      <c r="J16" s="17"/>
      <c r="K16" s="17">
        <f ca="1">ROUND(INDIRECT(ADDRESS(ROW()+(0), COLUMN()+(-4), 1))*INDIRECT(ADDRESS(ROW()+(0), COLUMN()+(-2), 1))/100, 2)</f>
        <v>62.130000</v>
      </c>
    </row>
    <row r="17" spans="1:11" ht="13.50" thickBot="1" customHeight="1">
      <c r="A17" s="6" t="s">
        <v>27</v>
      </c>
      <c r="B17" s="7"/>
      <c r="C17" s="8"/>
      <c r="D17" s="8"/>
      <c r="E17" s="8"/>
      <c r="F17" s="8"/>
      <c r="G17" s="24" t="s">
        <v>28</v>
      </c>
      <c r="H17" s="24"/>
      <c r="I17" s="25"/>
      <c r="J17" s="25"/>
      <c r="K17" s="26">
        <f ca="1">ROUND(SUM(INDIRECT(ADDRESS(ROW()+(-1), COLUMN()+(0), 1)),INDIRECT(ADDRESS(ROW()+(-3), COLUMN()+(0), 1)),INDIRECT(ADDRESS(ROW()+(-7), COLUMN()+(0), 1))), 2)</f>
        <v>3168.520000</v>
      </c>
    </row>
  </sheetData>
  <mergeCells count="33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H8"/>
    <mergeCell ref="I8:J8"/>
    <mergeCell ref="C9:F9"/>
    <mergeCell ref="G9:H9"/>
    <mergeCell ref="I9:J9"/>
    <mergeCell ref="C10:F10"/>
    <mergeCell ref="G10:J10"/>
    <mergeCell ref="C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J14"/>
    <mergeCell ref="C15:H15"/>
    <mergeCell ref="I15:J15"/>
    <mergeCell ref="C16:F16"/>
    <mergeCell ref="G16:H16"/>
    <mergeCell ref="I16:J16"/>
    <mergeCell ref="A17:F17"/>
    <mergeCell ref="G17:J17"/>
  </mergeCells>
  <pageMargins left="0.620079" right="0.472441" top="0.472441" bottom="0.472441" header="0.0" footer="0.0"/>
  <pageSetup paperSize="9" orientation="portrait"/>
  <rowBreaks count="0" manualBreakCount="0">
    </rowBreaks>
</worksheet>
</file>