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<sst xmlns="http://schemas.openxmlformats.org/spreadsheetml/2006/main" count="88" uniqueCount="88">
  <si>
    <t xml:space="preserve"/>
  </si>
  <si>
    <t xml:space="preserve">QAD031</t>
  </si>
  <si>
    <t xml:space="preserve">m²</t>
  </si>
  <si>
    <t xml:space="preserve">Cubierta plana no transitable, no ventilada, ajardinada. Impermeabilización con membranas de poliolefinas.</t>
  </si>
  <si>
    <r>
      <rPr>
        <sz val="8.25"/>
        <color rgb="FF000000"/>
        <rFont val="Arial"/>
        <family val="2"/>
      </rPr>
      <t xml:space="preserve">Cubierta plana no transitable, no ventilada, ajardinada intensiva, tipo convencional, pendiente del 1% al 5%.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AISLAMIENTO TÉRMICO: panel rígido de poliestireno extruido, de superficie lisa y mecanizado lateral a media madera, de 50 mm de espesor, resistencia a compresión &gt;= 300 kPa; IMPERMEABILIZACIÓN: tipo monocapa, adherida, formada por una membrana impermeabilizante flexible tipo EVAC compuesta de una doble hoja de poliolefina termoplástica con acetato de vinil etileno, con ambas caras revestidas de fibras de poliéster no tejidas, de 0,52 mm de espesor y 335 g/m², fijada al soporte en toda su superficie mediante adhesivo cementoso mejorado C2 E, y solapes fijados con adhesivo cementoso mejorado C2 E S1; CAPA DRENANTE Y FILTRANTE: lámina drenante y filtrante de estructura nodular de polietileno de alta densidad (PEAD/HDPE), con nódulos de 8 mm de altura, con geotextil de polipropileno incorporado; CAPA DE PROTECCIÓN: capa de tierra vegetal para plantación de 25 cm de espesor.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</si>
  <si>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</si>
  <si>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</si>
  <si>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</si>
  <si>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</si>
  <si>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</si>
  <si>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</si>
  <si>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</si>
  <si>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</si>
  <si>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</si>
  <si>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</si>
  <si>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mt01arl030aa</t>
  </si>
  <si>
    <t xml:space="preserve">m³</t>
  </si>
  <si>
    <t xml:space="preserve">Arcilla expandida, suministrada en sacos.</t>
  </si>
  <si>
    <t xml:space="preserve">mt09lec020b</t>
  </si>
  <si>
    <t xml:space="preserve">m³</t>
  </si>
  <si>
    <t xml:space="preserve">Lechada de cemento 1/3 CEM II/B-P 32,5 N.</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</si>
  <si>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</si>
  <si>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</si>
  <si>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</si>
  <si>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mt08aaa010a</t>
  </si>
  <si>
    <t xml:space="preserve">m³</t>
  </si>
  <si>
    <t xml:space="preserve">Agua.</t>
  </si>
  <si>
    <t xml:space="preserve">mt01arg005a</t>
  </si>
  <si>
    <t xml:space="preserve">t</t>
  </si>
  <si>
    <t xml:space="preserve">Arena de cantera, para mortero preparado en obra.</t>
  </si>
  <si>
    <t xml:space="preserve">mt08cem000q</t>
  </si>
  <si>
    <t xml:space="preserve">kg</t>
  </si>
  <si>
    <t xml:space="preserve">Cemento gris en sacos.</t>
  </si>
  <si>
    <t xml:space="preserve">mt16pxa010ac</t>
  </si>
  <si>
    <t xml:space="preserve">m²</t>
  </si>
  <si>
    <t xml:space="preserve">Panel rígido de poliestireno extruido, de superficie lisa y mecanizado lateral a media madera, de 50 mm de espesor, resistencia a compresión &gt;= 300 kPa, resistencia térmica 1,5 m²K/W, conductividad térmica 0,034 W/(mK), Euroclase E de reacción al fuego, con código de designación XPS-EN 13164-T1-CS(10/Y)300-DLT(2)5-DS(70,90)-WL(T)0,7-FTCI1.</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</si>
  <si>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</si>
  <si>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</si>
  <si>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</si>
  <si>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mt15rev011a</t>
  </si>
  <si>
    <t xml:space="preserve">m²</t>
  </si>
  <si>
    <t xml:space="preserve">Membrana impermeabilizante flexible tipo EVAC, compuesta de una doble hoja de poliolefina termoplástica con acetato de vinil etileno, con ambas caras revestidas de fibras de poliéster no tejidas, de 0,52 mm de espesor y 335 g/m².</t>
  </si>
  <si>
    <t xml:space="preserve">mt09mcr250b</t>
  </si>
  <si>
    <t xml:space="preserve">kg</t>
  </si>
  <si>
    <t xml:space="preserve">Adhesivo cementoso mejorado, C2 E S1, con tiempo abierto ampliado y gran deformabilidad, para la fijación de solapes de geomembranas, compuesto por cementos especiales, agregados seleccionados y resinas sintéticas.</t>
  </si>
  <si>
    <t xml:space="preserve">mt14gdc010q</t>
  </si>
  <si>
    <t xml:space="preserve">m²</t>
  </si>
  <si>
    <t xml:space="preserve">Lámina drenante y filtrante de estructura nodular de polietileno de alta densidad (PEAD/HDPE), con nódulos de 8 mm de altura, con geotextil de polipropileno incorporado, resistencia a la compresión 150 kN/m² según ISO 604 y capacidad de drenaje 4,6 l/(s·m).</t>
  </si>
  <si>
    <t xml:space="preserve">mt01arj020</t>
  </si>
  <si>
    <t xml:space="preserve">m³</t>
  </si>
  <si>
    <t xml:space="preserve">Tierra vegetal para plantación.</t>
  </si>
  <si>
    <t xml:space="preserve">Subtotal materiales:</t>
  </si>
  <si>
    <t xml:space="preserve">Equipo y herramienta</t>
  </si>
  <si>
    <t xml:space="preserve">mq06hor010</t>
  </si>
  <si>
    <t xml:space="preserve">h</t>
  </si>
  <si>
    <t xml:space="preserve">Concretera mecánica.</t>
  </si>
  <si>
    <t xml:space="preserve">Subtotal equipo y herramienta:</t>
  </si>
  <si>
    <t xml:space="preserve">Mano de obra</t>
  </si>
  <si>
    <t xml:space="preserve">mo020</t>
  </si>
  <si>
    <t xml:space="preserve">h</t>
  </si>
  <si>
    <t xml:space="preserve">Albañil.</t>
  </si>
  <si>
    <t xml:space="preserve">mo113</t>
  </si>
  <si>
    <t xml:space="preserve">h</t>
  </si>
  <si>
    <t xml:space="preserve">Peón albañil.</t>
  </si>
  <si>
    <t xml:space="preserve">mo029</t>
  </si>
  <si>
    <t xml:space="preserve">h</t>
  </si>
  <si>
    <t xml:space="preserve">Aplicador de membranas impermeabilizantes.</t>
  </si>
  <si>
    <t xml:space="preserve">mo067</t>
  </si>
  <si>
    <t xml:space="preserve">h</t>
  </si>
  <si>
    <t xml:space="preserve">Ayudante aplicador de membranas impermeabilizantes.</t>
  </si>
  <si>
    <t xml:space="preserve">mo054</t>
  </si>
  <si>
    <t xml:space="preserve">h</t>
  </si>
  <si>
    <t xml:space="preserve">Montador de aislamientos.</t>
  </si>
  <si>
    <t xml:space="preserve">mo101</t>
  </si>
  <si>
    <t xml:space="preserve">h</t>
  </si>
  <si>
    <t xml:space="preserve">Ayudante de montador de aislamientos.</t>
  </si>
  <si>
    <t xml:space="preserve">mo040</t>
  </si>
  <si>
    <t xml:space="preserve">h</t>
  </si>
  <si>
    <t xml:space="preserve">Jardinero.</t>
  </si>
  <si>
    <t xml:space="preserve">mo115</t>
  </si>
  <si>
    <t xml:space="preserve">h</t>
  </si>
  <si>
    <t xml:space="preserve">Peón jardinero.</t>
  </si>
  <si>
    <t xml:space="preserve">Subtotal mano de obra:</t>
  </si>
  <si>
    <t xml:space="preserve">Herramienta menor</t>
  </si>
  <si>
    <t xml:space="preserve">%</t>
  </si>
  <si>
    <t xml:space="preserve">Herramienta menor</t>
  </si>
  <si>
    <t xml:space="preserve">Coste de mantenimiento decenal: 364,77Q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</si>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</sst>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19" customWidth="1"/>
    <col min="4" max="4" width="6.46" customWidth="1"/>
    <col min="5" max="5" width="67.32" customWidth="1"/>
    <col min="6" max="6" width="14.28" customWidth="1"/>
    <col min="7" max="7" width="15.81"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29.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3</v>
      </c>
      <c r="G10" s="12">
        <v>1.03</v>
      </c>
      <c r="H10" s="12">
        <f ca="1">ROUND(INDIRECT(ADDRESS(ROW()+(0), COLUMN()+(-2), 1))*INDIRECT(ADDRESS(ROW()+(0), COLUMN()+(-1), 1)), 2)</f>
        <v>3.09</v>
      </c>
    </row>
    <row r="11" spans="1:8" ht="13.50" thickBot="1" customHeight="1">
      <c r="A11" s="1" t="s">
        <v>15</v>
      </c>
      <c r="B11" s="1"/>
      <c r="C11" s="10" t="s">
        <v>16</v>
      </c>
      <c r="D11" s="10"/>
      <c r="E11" s="1" t="s">
        <v>17</v>
      </c>
      <c r="F11" s="11">
        <v>0.1</v>
      </c>
      <c r="G11" s="12">
        <v>1097.45</v>
      </c>
      <c r="H11" s="12">
        <f ca="1">ROUND(INDIRECT(ADDRESS(ROW()+(0), COLUMN()+(-2), 1))*INDIRECT(ADDRESS(ROW()+(0), COLUMN()+(-1), 1)), 2)</f>
        <v>109.75</v>
      </c>
    </row>
    <row r="12" spans="1:8" ht="13.50" thickBot="1" customHeight="1">
      <c r="A12" s="1" t="s">
        <v>18</v>
      </c>
      <c r="B12" s="1"/>
      <c r="C12" s="10" t="s">
        <v>19</v>
      </c>
      <c r="D12" s="10"/>
      <c r="E12" s="1" t="s">
        <v>20</v>
      </c>
      <c r="F12" s="11">
        <v>0.01</v>
      </c>
      <c r="G12" s="12">
        <v>716.86</v>
      </c>
      <c r="H12" s="12">
        <f ca="1">ROUND(INDIRECT(ADDRESS(ROW()+(0), COLUMN()+(-2), 1))*INDIRECT(ADDRESS(ROW()+(0), COLUMN()+(-1), 1)), 2)</f>
        <v>7.17</v>
      </c>
    </row>
    <row r="13" spans="1:8" ht="34.50" thickBot="1" customHeight="1">
      <c r="A13" s="1" t="s">
        <v>21</v>
      </c>
      <c r="B13" s="1"/>
      <c r="C13" s="10" t="s">
        <v>22</v>
      </c>
      <c r="D13" s="10"/>
      <c r="E13" s="1" t="s">
        <v>23</v>
      </c>
      <c r="F13" s="11">
        <v>0.01</v>
      </c>
      <c r="G13" s="12">
        <v>15.14</v>
      </c>
      <c r="H13" s="12">
        <f ca="1">ROUND(INDIRECT(ADDRESS(ROW()+(0), COLUMN()+(-2), 1))*INDIRECT(ADDRESS(ROW()+(0), COLUMN()+(-1), 1)), 2)</f>
        <v>0.15</v>
      </c>
    </row>
    <row r="14" spans="1:8" ht="13.50" thickBot="1" customHeight="1">
      <c r="A14" s="1" t="s">
        <v>24</v>
      </c>
      <c r="B14" s="1"/>
      <c r="C14" s="10" t="s">
        <v>25</v>
      </c>
      <c r="D14" s="10"/>
      <c r="E14" s="1" t="s">
        <v>26</v>
      </c>
      <c r="F14" s="11">
        <v>0.008</v>
      </c>
      <c r="G14" s="12">
        <v>10.6</v>
      </c>
      <c r="H14" s="12">
        <f ca="1">ROUND(INDIRECT(ADDRESS(ROW()+(0), COLUMN()+(-2), 1))*INDIRECT(ADDRESS(ROW()+(0), COLUMN()+(-1), 1)), 2)</f>
        <v>0.08</v>
      </c>
    </row>
    <row r="15" spans="1:8" ht="13.50" thickBot="1" customHeight="1">
      <c r="A15" s="1" t="s">
        <v>27</v>
      </c>
      <c r="B15" s="1"/>
      <c r="C15" s="10" t="s">
        <v>28</v>
      </c>
      <c r="D15" s="10"/>
      <c r="E15" s="1" t="s">
        <v>29</v>
      </c>
      <c r="F15" s="11">
        <v>0.065</v>
      </c>
      <c r="G15" s="12">
        <v>145.39</v>
      </c>
      <c r="H15" s="12">
        <f ca="1">ROUND(INDIRECT(ADDRESS(ROW()+(0), COLUMN()+(-2), 1))*INDIRECT(ADDRESS(ROW()+(0), COLUMN()+(-1), 1)), 2)</f>
        <v>9.45</v>
      </c>
    </row>
    <row r="16" spans="1:8" ht="13.50" thickBot="1" customHeight="1">
      <c r="A16" s="1" t="s">
        <v>30</v>
      </c>
      <c r="B16" s="1"/>
      <c r="C16" s="10" t="s">
        <v>31</v>
      </c>
      <c r="D16" s="10"/>
      <c r="E16" s="1" t="s">
        <v>32</v>
      </c>
      <c r="F16" s="11">
        <v>10</v>
      </c>
      <c r="G16" s="12">
        <v>1.86</v>
      </c>
      <c r="H16" s="12">
        <f ca="1">ROUND(INDIRECT(ADDRESS(ROW()+(0), COLUMN()+(-2), 1))*INDIRECT(ADDRESS(ROW()+(0), COLUMN()+(-1), 1)), 2)</f>
        <v>18.6</v>
      </c>
    </row>
    <row r="17" spans="1:8" ht="55.50" thickBot="1" customHeight="1">
      <c r="A17" s="1" t="s">
        <v>33</v>
      </c>
      <c r="B17" s="1"/>
      <c r="C17" s="10" t="s">
        <v>34</v>
      </c>
      <c r="D17" s="10"/>
      <c r="E17" s="1" t="s">
        <v>35</v>
      </c>
      <c r="F17" s="11">
        <v>1.05</v>
      </c>
      <c r="G17" s="12">
        <v>39.54</v>
      </c>
      <c r="H17" s="12">
        <f ca="1">ROUND(INDIRECT(ADDRESS(ROW()+(0), COLUMN()+(-2), 1))*INDIRECT(ADDRESS(ROW()+(0), COLUMN()+(-1), 1)), 2)</f>
        <v>41.52</v>
      </c>
    </row>
    <row r="18" spans="1:8" ht="34.50" thickBot="1" customHeight="1">
      <c r="A18" s="1" t="s">
        <v>36</v>
      </c>
      <c r="B18" s="1"/>
      <c r="C18" s="10" t="s">
        <v>37</v>
      </c>
      <c r="D18" s="10"/>
      <c r="E18" s="1" t="s">
        <v>38</v>
      </c>
      <c r="F18" s="11">
        <v>4</v>
      </c>
      <c r="G18" s="12">
        <v>4.77</v>
      </c>
      <c r="H18" s="12">
        <f ca="1">ROUND(INDIRECT(ADDRESS(ROW()+(0), COLUMN()+(-2), 1))*INDIRECT(ADDRESS(ROW()+(0), COLUMN()+(-1), 1)), 2)</f>
        <v>19.08</v>
      </c>
    </row>
    <row r="19" spans="1:8" ht="34.50" thickBot="1" customHeight="1">
      <c r="A19" s="1" t="s">
        <v>39</v>
      </c>
      <c r="B19" s="1"/>
      <c r="C19" s="10" t="s">
        <v>40</v>
      </c>
      <c r="D19" s="10"/>
      <c r="E19" s="1" t="s">
        <v>41</v>
      </c>
      <c r="F19" s="11">
        <v>1.1</v>
      </c>
      <c r="G19" s="12">
        <v>114.29</v>
      </c>
      <c r="H19" s="12">
        <f ca="1">ROUND(INDIRECT(ADDRESS(ROW()+(0), COLUMN()+(-2), 1))*INDIRECT(ADDRESS(ROW()+(0), COLUMN()+(-1), 1)), 2)</f>
        <v>125.72</v>
      </c>
    </row>
    <row r="20" spans="1:8" ht="34.50" thickBot="1" customHeight="1">
      <c r="A20" s="1" t="s">
        <v>42</v>
      </c>
      <c r="B20" s="1"/>
      <c r="C20" s="10" t="s">
        <v>43</v>
      </c>
      <c r="D20" s="10"/>
      <c r="E20" s="1" t="s">
        <v>44</v>
      </c>
      <c r="F20" s="11">
        <v>0.3</v>
      </c>
      <c r="G20" s="12">
        <v>20.46</v>
      </c>
      <c r="H20" s="12">
        <f ca="1">ROUND(INDIRECT(ADDRESS(ROW()+(0), COLUMN()+(-2), 1))*INDIRECT(ADDRESS(ROW()+(0), COLUMN()+(-1), 1)), 2)</f>
        <v>6.14</v>
      </c>
    </row>
    <row r="21" spans="1:8" ht="45.00" thickBot="1" customHeight="1">
      <c r="A21" s="1" t="s">
        <v>45</v>
      </c>
      <c r="B21" s="1"/>
      <c r="C21" s="10" t="s">
        <v>46</v>
      </c>
      <c r="D21" s="10"/>
      <c r="E21" s="1" t="s">
        <v>47</v>
      </c>
      <c r="F21" s="11">
        <v>1.05</v>
      </c>
      <c r="G21" s="12">
        <v>24.88</v>
      </c>
      <c r="H21" s="12">
        <f ca="1">ROUND(INDIRECT(ADDRESS(ROW()+(0), COLUMN()+(-2), 1))*INDIRECT(ADDRESS(ROW()+(0), COLUMN()+(-1), 1)), 2)</f>
        <v>26.12</v>
      </c>
    </row>
    <row r="22" spans="1:8" ht="13.50" thickBot="1" customHeight="1">
      <c r="A22" s="1" t="s">
        <v>48</v>
      </c>
      <c r="B22" s="1"/>
      <c r="C22" s="10" t="s">
        <v>49</v>
      </c>
      <c r="D22" s="10"/>
      <c r="E22" s="1" t="s">
        <v>50</v>
      </c>
      <c r="F22" s="13">
        <v>0.25</v>
      </c>
      <c r="G22" s="14">
        <v>66.72</v>
      </c>
      <c r="H22" s="14">
        <f ca="1">ROUND(INDIRECT(ADDRESS(ROW()+(0), COLUMN()+(-2), 1))*INDIRECT(ADDRESS(ROW()+(0), COLUMN()+(-1), 1)), 2)</f>
        <v>16.68</v>
      </c>
    </row>
    <row r="23" spans="1:8" ht="13.50" thickBot="1" customHeight="1">
      <c r="A23" s="15"/>
      <c r="B23" s="15"/>
      <c r="C23" s="15"/>
      <c r="D23" s="15"/>
      <c r="E23" s="15"/>
      <c r="F23" s="9" t="s">
        <v>51</v>
      </c>
      <c r="G23" s="9"/>
      <c r="H23"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383.55</v>
      </c>
    </row>
    <row r="24" spans="1:8" ht="13.50" thickBot="1" customHeight="1">
      <c r="A24" s="15">
        <v>2</v>
      </c>
      <c r="B24" s="15"/>
      <c r="C24" s="15"/>
      <c r="D24" s="15"/>
      <c r="E24" s="18" t="s">
        <v>52</v>
      </c>
      <c r="F24" s="18"/>
      <c r="G24" s="15"/>
      <c r="H24" s="15"/>
    </row>
    <row r="25" spans="1:8" ht="13.50" thickBot="1" customHeight="1">
      <c r="A25" s="1" t="s">
        <v>53</v>
      </c>
      <c r="B25" s="1"/>
      <c r="C25" s="10" t="s">
        <v>54</v>
      </c>
      <c r="D25" s="10"/>
      <c r="E25" s="1" t="s">
        <v>55</v>
      </c>
      <c r="F25" s="13">
        <v>0.033</v>
      </c>
      <c r="G25" s="14">
        <v>11.07</v>
      </c>
      <c r="H25" s="14">
        <f ca="1">ROUND(INDIRECT(ADDRESS(ROW()+(0), COLUMN()+(-2), 1))*INDIRECT(ADDRESS(ROW()+(0), COLUMN()+(-1), 1)), 2)</f>
        <v>0.37</v>
      </c>
    </row>
    <row r="26" spans="1:8" ht="13.50" thickBot="1" customHeight="1">
      <c r="A26" s="15"/>
      <c r="B26" s="15"/>
      <c r="C26" s="15"/>
      <c r="D26" s="15"/>
      <c r="E26" s="15"/>
      <c r="F26" s="9" t="s">
        <v>56</v>
      </c>
      <c r="G26" s="9"/>
      <c r="H26" s="17">
        <f ca="1">ROUND(SUM(INDIRECT(ADDRESS(ROW()+(-1), COLUMN()+(0), 1))), 2)</f>
        <v>0.37</v>
      </c>
    </row>
    <row r="27" spans="1:8" ht="13.50" thickBot="1" customHeight="1">
      <c r="A27" s="15">
        <v>3</v>
      </c>
      <c r="B27" s="15"/>
      <c r="C27" s="15"/>
      <c r="D27" s="15"/>
      <c r="E27" s="18" t="s">
        <v>57</v>
      </c>
      <c r="F27" s="18"/>
      <c r="G27" s="15"/>
      <c r="H27" s="15"/>
    </row>
    <row r="28" spans="1:8" ht="13.50" thickBot="1" customHeight="1">
      <c r="A28" s="1" t="s">
        <v>58</v>
      </c>
      <c r="B28" s="1"/>
      <c r="C28" s="10" t="s">
        <v>59</v>
      </c>
      <c r="D28" s="10"/>
      <c r="E28" s="1" t="s">
        <v>60</v>
      </c>
      <c r="F28" s="11">
        <v>0.108</v>
      </c>
      <c r="G28" s="12">
        <v>41.7</v>
      </c>
      <c r="H28" s="12">
        <f ca="1">ROUND(INDIRECT(ADDRESS(ROW()+(0), COLUMN()+(-2), 1))*INDIRECT(ADDRESS(ROW()+(0), COLUMN()+(-1), 1)), 2)</f>
        <v>4.5</v>
      </c>
    </row>
    <row r="29" spans="1:8" ht="13.50" thickBot="1" customHeight="1">
      <c r="A29" s="1" t="s">
        <v>61</v>
      </c>
      <c r="B29" s="1"/>
      <c r="C29" s="10" t="s">
        <v>62</v>
      </c>
      <c r="D29" s="10"/>
      <c r="E29" s="1" t="s">
        <v>63</v>
      </c>
      <c r="F29" s="11">
        <v>0.491</v>
      </c>
      <c r="G29" s="12">
        <v>29.78</v>
      </c>
      <c r="H29" s="12">
        <f ca="1">ROUND(INDIRECT(ADDRESS(ROW()+(0), COLUMN()+(-2), 1))*INDIRECT(ADDRESS(ROW()+(0), COLUMN()+(-1), 1)), 2)</f>
        <v>14.62</v>
      </c>
    </row>
    <row r="30" spans="1:8" ht="13.50" thickBot="1" customHeight="1">
      <c r="A30" s="1" t="s">
        <v>64</v>
      </c>
      <c r="B30" s="1"/>
      <c r="C30" s="10" t="s">
        <v>65</v>
      </c>
      <c r="D30" s="10"/>
      <c r="E30" s="1" t="s">
        <v>66</v>
      </c>
      <c r="F30" s="11">
        <v>0.18</v>
      </c>
      <c r="G30" s="12">
        <v>41.7</v>
      </c>
      <c r="H30" s="12">
        <f ca="1">ROUND(INDIRECT(ADDRESS(ROW()+(0), COLUMN()+(-2), 1))*INDIRECT(ADDRESS(ROW()+(0), COLUMN()+(-1), 1)), 2)</f>
        <v>7.51</v>
      </c>
    </row>
    <row r="31" spans="1:8" ht="13.50" thickBot="1" customHeight="1">
      <c r="A31" s="1" t="s">
        <v>67</v>
      </c>
      <c r="B31" s="1"/>
      <c r="C31" s="10" t="s">
        <v>68</v>
      </c>
      <c r="D31" s="10"/>
      <c r="E31" s="1" t="s">
        <v>69</v>
      </c>
      <c r="F31" s="11">
        <v>0.18</v>
      </c>
      <c r="G31" s="12">
        <v>31</v>
      </c>
      <c r="H31" s="12">
        <f ca="1">ROUND(INDIRECT(ADDRESS(ROW()+(0), COLUMN()+(-2), 1))*INDIRECT(ADDRESS(ROW()+(0), COLUMN()+(-1), 1)), 2)</f>
        <v>5.58</v>
      </c>
    </row>
    <row r="32" spans="1:8" ht="13.50" thickBot="1" customHeight="1">
      <c r="A32" s="1" t="s">
        <v>70</v>
      </c>
      <c r="B32" s="1"/>
      <c r="C32" s="10" t="s">
        <v>71</v>
      </c>
      <c r="D32" s="10"/>
      <c r="E32" s="1" t="s">
        <v>72</v>
      </c>
      <c r="F32" s="11">
        <v>0.06</v>
      </c>
      <c r="G32" s="12">
        <v>42.94</v>
      </c>
      <c r="H32" s="12">
        <f ca="1">ROUND(INDIRECT(ADDRESS(ROW()+(0), COLUMN()+(-2), 1))*INDIRECT(ADDRESS(ROW()+(0), COLUMN()+(-1), 1)), 2)</f>
        <v>2.58</v>
      </c>
    </row>
    <row r="33" spans="1:8" ht="13.50" thickBot="1" customHeight="1">
      <c r="A33" s="1" t="s">
        <v>73</v>
      </c>
      <c r="B33" s="1"/>
      <c r="C33" s="10" t="s">
        <v>74</v>
      </c>
      <c r="D33" s="10"/>
      <c r="E33" s="1" t="s">
        <v>75</v>
      </c>
      <c r="F33" s="11">
        <v>0.06</v>
      </c>
      <c r="G33" s="12">
        <v>31</v>
      </c>
      <c r="H33" s="12">
        <f ca="1">ROUND(INDIRECT(ADDRESS(ROW()+(0), COLUMN()+(-2), 1))*INDIRECT(ADDRESS(ROW()+(0), COLUMN()+(-1), 1)), 2)</f>
        <v>1.86</v>
      </c>
    </row>
    <row r="34" spans="1:8" ht="13.50" thickBot="1" customHeight="1">
      <c r="A34" s="1" t="s">
        <v>76</v>
      </c>
      <c r="B34" s="1"/>
      <c r="C34" s="10" t="s">
        <v>77</v>
      </c>
      <c r="D34" s="10"/>
      <c r="E34" s="1" t="s">
        <v>78</v>
      </c>
      <c r="F34" s="11">
        <v>0.144</v>
      </c>
      <c r="G34" s="12">
        <v>41.7</v>
      </c>
      <c r="H34" s="12">
        <f ca="1">ROUND(INDIRECT(ADDRESS(ROW()+(0), COLUMN()+(-2), 1))*INDIRECT(ADDRESS(ROW()+(0), COLUMN()+(-1), 1)), 2)</f>
        <v>6</v>
      </c>
    </row>
    <row r="35" spans="1:8" ht="13.50" thickBot="1" customHeight="1">
      <c r="A35" s="1" t="s">
        <v>79</v>
      </c>
      <c r="B35" s="1"/>
      <c r="C35" s="10" t="s">
        <v>80</v>
      </c>
      <c r="D35" s="10"/>
      <c r="E35" s="1" t="s">
        <v>81</v>
      </c>
      <c r="F35" s="13">
        <v>0.144</v>
      </c>
      <c r="G35" s="14">
        <v>29.78</v>
      </c>
      <c r="H35" s="14">
        <f ca="1">ROUND(INDIRECT(ADDRESS(ROW()+(0), COLUMN()+(-2), 1))*INDIRECT(ADDRESS(ROW()+(0), COLUMN()+(-1), 1)), 2)</f>
        <v>4.29</v>
      </c>
    </row>
    <row r="36" spans="1:8" ht="13.50" thickBot="1" customHeight="1">
      <c r="A36" s="15"/>
      <c r="B36" s="15"/>
      <c r="C36" s="15"/>
      <c r="D36" s="15"/>
      <c r="E36" s="15"/>
      <c r="F36" s="9" t="s">
        <v>82</v>
      </c>
      <c r="G36" s="9"/>
      <c r="H36" s="17">
        <f ca="1">ROUND(SUM(INDIRECT(ADDRESS(ROW()+(-1), COLUMN()+(0), 1)),INDIRECT(ADDRESS(ROW()+(-2), COLUMN()+(0), 1)),INDIRECT(ADDRESS(ROW()+(-3), COLUMN()+(0), 1)),INDIRECT(ADDRESS(ROW()+(-4), COLUMN()+(0), 1)),INDIRECT(ADDRESS(ROW()+(-5), COLUMN()+(0), 1)),INDIRECT(ADDRESS(ROW()+(-6), COLUMN()+(0), 1)),INDIRECT(ADDRESS(ROW()+(-7), COLUMN()+(0), 1)),INDIRECT(ADDRESS(ROW()+(-8), COLUMN()+(0), 1))), 2)</f>
        <v>46.94</v>
      </c>
    </row>
    <row r="37" spans="1:8" ht="13.50" thickBot="1" customHeight="1">
      <c r="A37" s="15">
        <v>4</v>
      </c>
      <c r="B37" s="15"/>
      <c r="C37" s="15"/>
      <c r="D37" s="15"/>
      <c r="E37" s="18" t="s">
        <v>83</v>
      </c>
      <c r="F37" s="18"/>
      <c r="G37" s="15"/>
      <c r="H37" s="15"/>
    </row>
    <row r="38" spans="1:8" ht="13.50" thickBot="1" customHeight="1">
      <c r="A38" s="19"/>
      <c r="B38" s="19"/>
      <c r="C38" s="20" t="s">
        <v>84</v>
      </c>
      <c r="D38" s="20"/>
      <c r="E38" s="19" t="s">
        <v>85</v>
      </c>
      <c r="F38" s="13">
        <v>2</v>
      </c>
      <c r="G38" s="14">
        <f ca="1">ROUND(SUM(INDIRECT(ADDRESS(ROW()+(-2), COLUMN()+(1), 1)),INDIRECT(ADDRESS(ROW()+(-12), COLUMN()+(1), 1)),INDIRECT(ADDRESS(ROW()+(-15), COLUMN()+(1), 1))), 2)</f>
        <v>430.86</v>
      </c>
      <c r="H38" s="14">
        <f ca="1">ROUND(INDIRECT(ADDRESS(ROW()+(0), COLUMN()+(-2), 1))*INDIRECT(ADDRESS(ROW()+(0), COLUMN()+(-1), 1))/100, 2)</f>
        <v>8.62</v>
      </c>
    </row>
    <row r="39" spans="1:8" ht="13.50" thickBot="1" customHeight="1">
      <c r="A39" s="21" t="s">
        <v>86</v>
      </c>
      <c r="B39" s="21"/>
      <c r="C39" s="22"/>
      <c r="D39" s="22"/>
      <c r="E39" s="23"/>
      <c r="F39" s="24" t="s">
        <v>87</v>
      </c>
      <c r="G39" s="25"/>
      <c r="H39" s="26">
        <f ca="1">ROUND(SUM(INDIRECT(ADDRESS(ROW()+(-1), COLUMN()+(0), 1)),INDIRECT(ADDRESS(ROW()+(-3), COLUMN()+(0), 1)),INDIRECT(ADDRESS(ROW()+(-13), COLUMN()+(0), 1)),INDIRECT(ADDRESS(ROW()+(-16), COLUMN()+(0), 1))), 2)</f>
        <v>439.48</v>
      </c>
    </row>
  </sheetData>
  <mergeCells count="7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F23:G23"/>
    <mergeCell ref="A24:B24"/>
    <mergeCell ref="C24:D24"/>
    <mergeCell ref="E24:F24"/>
    <mergeCell ref="A25:B25"/>
    <mergeCell ref="C25:D25"/>
    <mergeCell ref="A26:B26"/>
    <mergeCell ref="C26:D26"/>
    <mergeCell ref="F26:G26"/>
    <mergeCell ref="A27:B27"/>
    <mergeCell ref="C27:D27"/>
    <mergeCell ref="E27:F27"/>
    <mergeCell ref="A28:B28"/>
    <mergeCell ref="C28:D28"/>
    <mergeCell ref="A29:B29"/>
    <mergeCell ref="C29:D29"/>
    <mergeCell ref="A30:B30"/>
    <mergeCell ref="C30:D30"/>
    <mergeCell ref="A31:B31"/>
    <mergeCell ref="C31:D31"/>
    <mergeCell ref="A32:B32"/>
    <mergeCell ref="C32:D32"/>
    <mergeCell ref="A33:B33"/>
    <mergeCell ref="C33:D33"/>
    <mergeCell ref="A34:B34"/>
    <mergeCell ref="C34:D34"/>
    <mergeCell ref="A35:B35"/>
    <mergeCell ref="C35:D35"/>
    <mergeCell ref="A36:B36"/>
    <mergeCell ref="C36:D36"/>
    <mergeCell ref="F36:G36"/>
    <mergeCell ref="A37:B37"/>
    <mergeCell ref="C37:D37"/>
    <mergeCell ref="E37:F37"/>
    <mergeCell ref="A38:B38"/>
    <mergeCell ref="C38:D38"/>
    <mergeCell ref="A39:E39"/>
    <mergeCell ref="F39:G39"/>
  </mergeCells>
  <pageMargins left="0.147638" right="0.147638" top="0.206693" bottom="0.206693" header="0.0" footer="0.0"/>
  <pageSetup paperSize="9" orientation="portrait"/>
  <rowBreaks count="0" manualBreakCount="0">
    </rowBreaks>
</worksheet>
</file>