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<sst xmlns="http://schemas.openxmlformats.org/spreadsheetml/2006/main" count="52" uniqueCount="52">
  <si>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</si>
  <si>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UXA010</t>
  </si>
  <si>
    <t xml:space="preserve">m²</t>
  </si>
  <si>
    <t xml:space="preserve">Piso de adoquines cerámicos clinker.</t>
  </si>
  <si>
    <r>
      <rPr>
        <sz val="8.25"/>
        <color rgb="FF000000"/>
        <rFont val="Arial"/>
        <family val="2"/>
      </rPr>
      <t xml:space="preserve">Piso de adoquines cerámicos clinker, en exteriores, realizado sobre firme con tránsito de categoría C4 (áreas peatonales, calles residenciales) y categoría de explanada E1 (5 &lt;= CBR &lt; 10), compuesto por base flexible de zahorra natural, de 20 cm de espesor, con extendido y compactado al 100% del Proctor Modificado, mediante la colocación flexible, con aparejo a matajuntas, de adoquines cerámicos clinker de color rojo, acabado superficial liso, cuyas características técnicas cumplen la, de 240x120x60 mm, sobre una capa de arena de granulometría comprendida entre 0,5 y 5 mm, dejando entre ellos una junta de separación de entre 2 y 3 mm, para su posterior rejuntado con arena natural, fina y seca, de 2 mm de tamaño máximo; y vibrado del piso con bandeja vibrante de guiado manual.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</si>
  <si>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</si>
  <si>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</si>
  <si>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</si>
  <si>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</si>
  <si>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</si>
  <si>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</si>
  <si>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</si>
  <si>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mt01zah010a</t>
  </si>
  <si>
    <t xml:space="preserve">t</t>
  </si>
  <si>
    <t xml:space="preserve">Zahorra natural caliza.</t>
  </si>
  <si>
    <t xml:space="preserve">mt01arp021c</t>
  </si>
  <si>
    <t xml:space="preserve">m³</t>
  </si>
  <si>
    <t xml:space="preserve">Arena de granulometría comprendida entre 0,5 y 5 mm, no conteniendo más de un 3% de materia orgánica y arcilla. Se tendrá en cuenta lo especificado en sobre la friabilidad y en sobre la resistencia a la fragmentación de la arena.</t>
  </si>
  <si>
    <t xml:space="preserve">mt18acg010c</t>
  </si>
  <si>
    <t xml:space="preserve">Ud</t>
  </si>
  <si>
    <t xml:space="preserve">Adoquín cerámico clinker, de color rojo, acabado superficial liso, 240x120x60 mm, cuyas características técnicas cumplen la.</t>
  </si>
  <si>
    <t xml:space="preserve">mt01arp020a</t>
  </si>
  <si>
    <t xml:space="preserve">kg</t>
  </si>
  <si>
    <t xml:space="preserve">Arena natural, fina y seca, de 2 mm de tamaño máximo, exenta de sales perjudiciales, presentada en sacos.</t>
  </si>
  <si>
    <t xml:space="preserve">Subtotal materiales:</t>
  </si>
  <si>
    <t xml:space="preserve">Equipo y herramienta</t>
  </si>
  <si>
    <t xml:space="preserve">mq01mot010b</t>
  </si>
  <si>
    <t xml:space="preserve">h</t>
  </si>
  <si>
    <t xml:space="preserve">Motoniveladora de 154 kW.</t>
  </si>
  <si>
    <t xml:space="preserve">mq02rov010i</t>
  </si>
  <si>
    <t xml:space="preserve">h</t>
  </si>
  <si>
    <t xml:space="preserve">Compactador monocilíndrico vibrante autopropulsado, de 129 kW, de 16,2 t, ancho de trabajo 213,4 cm.</t>
  </si>
  <si>
    <t xml:space="preserve">mq02cia020j</t>
  </si>
  <si>
    <t xml:space="preserve">h</t>
  </si>
  <si>
    <t xml:space="preserve">Camión cisterna, de 8 m³ de capacidad.</t>
  </si>
  <si>
    <t xml:space="preserve">mq02rod010a</t>
  </si>
  <si>
    <t xml:space="preserve">h</t>
  </si>
  <si>
    <t xml:space="preserve">Bandeja vibrante de guiado manual, de 170 kg, ancho de trabajo 50 cm, reversible.</t>
  </si>
  <si>
    <t xml:space="preserve">Subtotal equipo y herramienta: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</si>
  <si>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</si>
  <si>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</si>
  <si>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</si>
  <si>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</si>
  <si>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</si>
  <si>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</si>
  <si>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</si>
  <si>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</si>
  <si>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</si>
  <si>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</si>
  <si>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</si>
  <si>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14,86Q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</si>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</sst>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68.00" customWidth="1"/>
    <col min="6" max="6" width="15.13" customWidth="1"/>
    <col min="7" max="7" width="14.96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0.23</v>
      </c>
      <c r="G10" s="12">
        <v>90.81</v>
      </c>
      <c r="H10" s="12">
        <f ca="1">ROUND(INDIRECT(ADDRESS(ROW()+(0), COLUMN()+(-2), 1))*INDIRECT(ADDRESS(ROW()+(0), COLUMN()+(-1), 1)), 2)</f>
        <v>20.89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0.055</v>
      </c>
      <c r="G11" s="12">
        <v>217.94</v>
      </c>
      <c r="H11" s="12">
        <f ca="1">ROUND(INDIRECT(ADDRESS(ROW()+(0), COLUMN()+(-2), 1))*INDIRECT(ADDRESS(ROW()+(0), COLUMN()+(-1), 1)), 2)</f>
        <v>11.99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38.85</v>
      </c>
      <c r="G12" s="12">
        <v>5.22</v>
      </c>
      <c r="H12" s="12">
        <f ca="1">ROUND(INDIRECT(ADDRESS(ROW()+(0), COLUMN()+(-2), 1))*INDIRECT(ADDRESS(ROW()+(0), COLUMN()+(-1), 1)), 2)</f>
        <v>202.8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</v>
      </c>
      <c r="G13" s="14">
        <v>3.18</v>
      </c>
      <c r="H13" s="14">
        <f ca="1">ROUND(INDIRECT(ADDRESS(ROW()+(0), COLUMN()+(-2), 1))*INDIRECT(ADDRESS(ROW()+(0), COLUMN()+(-1), 1)), 2)</f>
        <v>3.18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238.86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0.008</v>
      </c>
      <c r="G16" s="12">
        <v>612.15</v>
      </c>
      <c r="H16" s="12">
        <f ca="1">ROUND(INDIRECT(ADDRESS(ROW()+(0), COLUMN()+(-2), 1))*INDIRECT(ADDRESS(ROW()+(0), COLUMN()+(-1), 1)), 2)</f>
        <v>4.9</v>
      </c>
    </row>
    <row r="17" spans="1:8" ht="24.0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0.014</v>
      </c>
      <c r="G17" s="12">
        <v>509.24</v>
      </c>
      <c r="H17" s="12">
        <f ca="1">ROUND(INDIRECT(ADDRESS(ROW()+(0), COLUMN()+(-2), 1))*INDIRECT(ADDRESS(ROW()+(0), COLUMN()+(-1), 1)), 2)</f>
        <v>7.13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0.006</v>
      </c>
      <c r="G18" s="12">
        <v>867.76</v>
      </c>
      <c r="H18" s="12">
        <f ca="1">ROUND(INDIRECT(ADDRESS(ROW()+(0), COLUMN()+(-2), 1))*INDIRECT(ADDRESS(ROW()+(0), COLUMN()+(-1), 1)), 2)</f>
        <v>5.21</v>
      </c>
    </row>
    <row r="19" spans="1:8" ht="24.0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0.162</v>
      </c>
      <c r="G19" s="14">
        <v>34.74</v>
      </c>
      <c r="H19" s="14">
        <f ca="1">ROUND(INDIRECT(ADDRESS(ROW()+(0), COLUMN()+(-2), 1))*INDIRECT(ADDRESS(ROW()+(0), COLUMN()+(-1), 1)), 2)</f>
        <v>5.63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1))), 2)</f>
        <v>22.87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0.249</v>
      </c>
      <c r="G22" s="12">
        <v>64.87</v>
      </c>
      <c r="H22" s="12">
        <f ca="1">ROUND(INDIRECT(ADDRESS(ROW()+(0), COLUMN()+(-2), 1))*INDIRECT(ADDRESS(ROW()+(0), COLUMN()+(-1), 1)), 2)</f>
        <v>16.15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3">
        <v>0.279</v>
      </c>
      <c r="G23" s="14">
        <v>48.49</v>
      </c>
      <c r="H23" s="14">
        <f ca="1">ROUND(INDIRECT(ADDRESS(ROW()+(0), COLUMN()+(-2), 1))*INDIRECT(ADDRESS(ROW()+(0), COLUMN()+(-1), 1)), 2)</f>
        <v>13.53</v>
      </c>
    </row>
    <row r="24" spans="1:8" ht="13.50" thickBot="1" customHeight="1">
      <c r="A24" s="15"/>
      <c r="B24" s="15"/>
      <c r="C24" s="15"/>
      <c r="D24" s="15"/>
      <c r="E24" s="15"/>
      <c r="F24" s="9" t="s">
        <v>46</v>
      </c>
      <c r="G24" s="9"/>
      <c r="H24" s="17">
        <f ca="1">ROUND(SUM(INDIRECT(ADDRESS(ROW()+(-1), COLUMN()+(0), 1)),INDIRECT(ADDRESS(ROW()+(-2), COLUMN()+(0), 1))), 2)</f>
        <v>29.68</v>
      </c>
    </row>
    <row r="25" spans="1:8" ht="13.50" thickBot="1" customHeight="1">
      <c r="A25" s="15">
        <v>4</v>
      </c>
      <c r="B25" s="15"/>
      <c r="C25" s="15"/>
      <c r="D25" s="15"/>
      <c r="E25" s="18" t="s">
        <v>47</v>
      </c>
      <c r="F25" s="18"/>
      <c r="G25" s="15"/>
      <c r="H25" s="15"/>
    </row>
    <row r="26" spans="1:8" ht="13.50" thickBot="1" customHeight="1">
      <c r="A26" s="19"/>
      <c r="B26" s="19"/>
      <c r="C26" s="20" t="s">
        <v>48</v>
      </c>
      <c r="D26" s="20"/>
      <c r="E26" s="19" t="s">
        <v>49</v>
      </c>
      <c r="F26" s="13">
        <v>2</v>
      </c>
      <c r="G26" s="14">
        <f ca="1">ROUND(SUM(INDIRECT(ADDRESS(ROW()+(-2), COLUMN()+(1), 1)),INDIRECT(ADDRESS(ROW()+(-6), COLUMN()+(1), 1)),INDIRECT(ADDRESS(ROW()+(-12), COLUMN()+(1), 1))), 2)</f>
        <v>291.41</v>
      </c>
      <c r="H26" s="14">
        <f ca="1">ROUND(INDIRECT(ADDRESS(ROW()+(0), COLUMN()+(-2), 1))*INDIRECT(ADDRESS(ROW()+(0), COLUMN()+(-1), 1))/100, 2)</f>
        <v>5.83</v>
      </c>
    </row>
    <row r="27" spans="1:8" ht="13.50" thickBot="1" customHeight="1">
      <c r="A27" s="21" t="s">
        <v>50</v>
      </c>
      <c r="B27" s="21"/>
      <c r="C27" s="22"/>
      <c r="D27" s="22"/>
      <c r="E27" s="23"/>
      <c r="F27" s="24" t="s">
        <v>51</v>
      </c>
      <c r="G27" s="25"/>
      <c r="H27" s="26">
        <f ca="1">ROUND(SUM(INDIRECT(ADDRESS(ROW()+(-1), COLUMN()+(0), 1)),INDIRECT(ADDRESS(ROW()+(-3), COLUMN()+(0), 1)),INDIRECT(ADDRESS(ROW()+(-7), COLUMN()+(0), 1)),INDIRECT(ADDRESS(ROW()+(-13), COLUMN()+(0), 1))), 2)</f>
        <v>297.24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